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chconz.sharepoint.com/sites/nzproduct/Documents/AB Export/Export Price Lists/Export (Trade)/"/>
    </mc:Choice>
  </mc:AlternateContent>
  <xr:revisionPtr revIDLastSave="349" documentId="8_{FCFCDEC1-5C48-4002-AABF-3D4D774EB21C}" xr6:coauthVersionLast="47" xr6:coauthVersionMax="47" xr10:uidLastSave="{C28AC426-8B4E-4A2D-BDE1-D86756EF7E23}"/>
  <bookViews>
    <workbookView xWindow="-120" yWindow="-120" windowWidth="29040" windowHeight="15720" tabRatio="786" firstSheet="1" activeTab="1" xr2:uid="{00000000-000D-0000-FFFF-FFFF00000000}"/>
  </bookViews>
  <sheets>
    <sheet name="Contents" sheetId="1" state="hidden" r:id="rId1"/>
    <sheet name="Page 3" sheetId="2" r:id="rId2"/>
    <sheet name="Page 4" sheetId="3" r:id="rId3"/>
    <sheet name="Page 5" sheetId="5" r:id="rId4"/>
    <sheet name="Page 6" sheetId="6" r:id="rId5"/>
    <sheet name="Page 7" sheetId="7" r:id="rId6"/>
    <sheet name="Page 8" sheetId="8" r:id="rId7"/>
    <sheet name="Page 9" sheetId="9" r:id="rId8"/>
    <sheet name="Page 10" sheetId="12" r:id="rId9"/>
    <sheet name="Page 11" sheetId="11" r:id="rId10"/>
    <sheet name="Page 12" sheetId="4" r:id="rId11"/>
    <sheet name="Page 13" sheetId="14" r:id="rId12"/>
    <sheet name="Page 14" sheetId="10" r:id="rId13"/>
    <sheet name="Page 15" sheetId="13" r:id="rId14"/>
  </sheets>
  <definedNames>
    <definedName name="_xlnm.Print_Area" localSheetId="8">'Page 10'!$A$1:$F$46</definedName>
    <definedName name="_xlnm.Print_Area" localSheetId="9">'Page 11'!$A$1:$F$33</definedName>
    <definedName name="_xlnm.Print_Area" localSheetId="10">'Page 12'!$A$1:$F$42</definedName>
    <definedName name="_xlnm.Print_Area" localSheetId="11">'Page 13'!$A$1:$F$30</definedName>
    <definedName name="_xlnm.Print_Area" localSheetId="12">'Page 14'!$A$1:$F$45</definedName>
    <definedName name="_xlnm.Print_Area" localSheetId="13">'Page 15'!$A$1:$F$41</definedName>
    <definedName name="_xlnm.Print_Area" localSheetId="1">'Page 3'!$B$1:$G$46</definedName>
    <definedName name="_xlnm.Print_Area" localSheetId="2">'Page 4'!$A$1:$F$44</definedName>
    <definedName name="_xlnm.Print_Area" localSheetId="3">'Page 5'!$A$1:$F$45</definedName>
    <definedName name="_xlnm.Print_Area" localSheetId="4">'Page 6'!$A$1:$F$41</definedName>
    <definedName name="_xlnm.Print_Area" localSheetId="5">'Page 7'!$A$1:$F$43</definedName>
    <definedName name="_xlnm.Print_Area" localSheetId="6">'Page 8'!$A$1:$F$33</definedName>
    <definedName name="_xlnm.Print_Area" localSheetId="7">'Page 9'!$A$1:$F$40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8" l="1"/>
  <c r="D7" i="8"/>
  <c r="E35" i="6"/>
  <c r="E36" i="6"/>
  <c r="E37" i="6"/>
  <c r="E38" i="6"/>
  <c r="E39" i="6"/>
  <c r="E40" i="6"/>
  <c r="D35" i="6"/>
  <c r="D36" i="6"/>
  <c r="D37" i="6"/>
  <c r="D38" i="6"/>
  <c r="D39" i="6"/>
  <c r="D40" i="6"/>
  <c r="F33" i="2" l="1"/>
  <c r="E33" i="2"/>
  <c r="E3" i="5"/>
  <c r="D3" i="5"/>
  <c r="E37" i="9"/>
  <c r="E38" i="9"/>
  <c r="E39" i="9"/>
  <c r="D37" i="9"/>
  <c r="D38" i="9"/>
  <c r="D39" i="9"/>
  <c r="E36" i="9"/>
  <c r="D36" i="9"/>
  <c r="E10" i="13"/>
  <c r="D10" i="13"/>
  <c r="E20" i="6"/>
  <c r="D20" i="6"/>
  <c r="E28" i="14"/>
  <c r="D28" i="14"/>
  <c r="E13" i="14"/>
  <c r="D13" i="14"/>
  <c r="E19" i="8" l="1"/>
  <c r="D19" i="8"/>
  <c r="E6" i="8"/>
  <c r="D6" i="8" l="1"/>
  <c r="E43" i="10"/>
  <c r="E42" i="10" l="1"/>
  <c r="D42" i="10"/>
  <c r="D43" i="10"/>
  <c r="E41" i="10"/>
  <c r="D41" i="10"/>
  <c r="E8" i="14" l="1"/>
  <c r="D8" i="14"/>
  <c r="E30" i="4"/>
  <c r="D30" i="4"/>
  <c r="E17" i="11" l="1"/>
  <c r="D17" i="11"/>
  <c r="E9" i="7" l="1"/>
  <c r="D9" i="7"/>
  <c r="E31" i="8" l="1"/>
  <c r="D31" i="8"/>
  <c r="E30" i="8"/>
  <c r="D30" i="8"/>
  <c r="E32" i="11"/>
  <c r="D32" i="11"/>
  <c r="E20" i="13" l="1"/>
  <c r="D20" i="13"/>
  <c r="E32" i="9"/>
  <c r="D32" i="9"/>
  <c r="E16" i="11" l="1"/>
  <c r="D16" i="11"/>
  <c r="E24" i="11"/>
  <c r="E26" i="11"/>
  <c r="E27" i="11"/>
  <c r="E28" i="11"/>
  <c r="E23" i="11"/>
  <c r="D24" i="11"/>
  <c r="D26" i="11"/>
  <c r="D27" i="11"/>
  <c r="D28" i="11"/>
  <c r="D23" i="11"/>
  <c r="E38" i="4" l="1"/>
  <c r="D38" i="4"/>
  <c r="E36" i="4"/>
  <c r="D36" i="4"/>
  <c r="E34" i="9" l="1"/>
  <c r="D34" i="9"/>
  <c r="E31" i="9"/>
  <c r="D31" i="9"/>
  <c r="E30" i="9"/>
  <c r="D30" i="9"/>
  <c r="E29" i="9"/>
  <c r="D29" i="9"/>
  <c r="E28" i="9"/>
  <c r="D28" i="9"/>
  <c r="E27" i="9"/>
  <c r="D27" i="9"/>
  <c r="D22" i="6" l="1"/>
  <c r="E17" i="5"/>
  <c r="E18" i="5"/>
  <c r="D17" i="5"/>
  <c r="D18" i="5"/>
  <c r="D40" i="7" l="1"/>
  <c r="E40" i="7"/>
  <c r="D10" i="9" l="1"/>
  <c r="E10" i="9"/>
  <c r="E40" i="2" l="1"/>
  <c r="F40" i="2"/>
  <c r="E41" i="2"/>
  <c r="F41" i="2"/>
  <c r="E42" i="2"/>
  <c r="F42" i="2"/>
  <c r="E14" i="3" l="1"/>
  <c r="D14" i="3"/>
  <c r="E13" i="3"/>
  <c r="D13" i="3"/>
  <c r="E12" i="3"/>
  <c r="D12" i="3"/>
  <c r="D6" i="7" l="1"/>
  <c r="E6" i="7"/>
  <c r="E7" i="7"/>
  <c r="D7" i="7"/>
  <c r="E3" i="7"/>
  <c r="D3" i="7"/>
  <c r="D15" i="8" l="1"/>
  <c r="E15" i="8"/>
  <c r="D16" i="5" l="1"/>
  <c r="E16" i="5"/>
  <c r="D19" i="5"/>
  <c r="E19" i="5"/>
  <c r="E15" i="5"/>
  <c r="D15" i="5"/>
  <c r="D13" i="11" l="1"/>
  <c r="E13" i="11"/>
  <c r="E12" i="5" l="1"/>
  <c r="D12" i="5"/>
  <c r="E39" i="2" l="1"/>
  <c r="F39" i="2"/>
  <c r="E31" i="2"/>
  <c r="F31" i="2"/>
  <c r="E12" i="11" l="1"/>
  <c r="D12" i="11"/>
  <c r="E14" i="8" l="1"/>
  <c r="D14" i="8"/>
  <c r="D31" i="4"/>
  <c r="E31" i="4"/>
  <c r="D30" i="3"/>
  <c r="E30" i="3"/>
  <c r="D10" i="8"/>
  <c r="E10" i="8"/>
  <c r="D9" i="8"/>
  <c r="E9" i="8"/>
  <c r="D5" i="8"/>
  <c r="E5" i="8"/>
  <c r="E4" i="8"/>
  <c r="D4" i="8"/>
  <c r="E27" i="2"/>
  <c r="F27" i="2"/>
  <c r="E29" i="2"/>
  <c r="F29" i="2"/>
  <c r="E22" i="9"/>
  <c r="D22" i="9"/>
  <c r="E16" i="9"/>
  <c r="D16" i="9"/>
  <c r="E31" i="3"/>
  <c r="D31" i="3"/>
  <c r="E21" i="3"/>
  <c r="D21" i="3"/>
  <c r="E20" i="3"/>
  <c r="D20" i="3"/>
  <c r="E19" i="3"/>
  <c r="D19" i="3"/>
  <c r="E18" i="3"/>
  <c r="D18" i="3"/>
  <c r="E17" i="3"/>
  <c r="D17" i="3"/>
  <c r="E42" i="7"/>
  <c r="D42" i="7"/>
  <c r="D34" i="6"/>
  <c r="E34" i="6"/>
  <c r="D3" i="13"/>
  <c r="E3" i="13"/>
  <c r="D4" i="13"/>
  <c r="E4" i="13"/>
  <c r="D5" i="13"/>
  <c r="E5" i="13"/>
  <c r="D6" i="13"/>
  <c r="E6" i="13"/>
  <c r="D7" i="13"/>
  <c r="E7" i="13"/>
  <c r="D8" i="13"/>
  <c r="E8" i="13"/>
  <c r="D9" i="13"/>
  <c r="E9" i="13"/>
  <c r="D11" i="13"/>
  <c r="E11" i="13"/>
  <c r="D13" i="13"/>
  <c r="E13" i="13"/>
  <c r="D14" i="13"/>
  <c r="E14" i="13"/>
  <c r="D15" i="13"/>
  <c r="E15" i="13"/>
  <c r="D18" i="13"/>
  <c r="E18" i="13"/>
  <c r="D19" i="13"/>
  <c r="E19" i="13"/>
  <c r="D22" i="13"/>
  <c r="E22" i="13"/>
  <c r="D23" i="13"/>
  <c r="E23" i="13"/>
  <c r="D26" i="13"/>
  <c r="E26" i="13"/>
  <c r="D27" i="13"/>
  <c r="E27" i="13"/>
  <c r="D29" i="13"/>
  <c r="E29" i="13"/>
  <c r="D30" i="13"/>
  <c r="E30" i="13"/>
  <c r="D31" i="13"/>
  <c r="E31" i="13"/>
  <c r="D33" i="13"/>
  <c r="E33" i="13"/>
  <c r="D34" i="13"/>
  <c r="E34" i="13"/>
  <c r="D35" i="13"/>
  <c r="E35" i="13"/>
  <c r="D37" i="13"/>
  <c r="E37" i="13"/>
  <c r="D38" i="13"/>
  <c r="E38" i="13"/>
  <c r="D39" i="13"/>
  <c r="E39" i="13"/>
  <c r="D3" i="10"/>
  <c r="E3" i="10"/>
  <c r="D4" i="10"/>
  <c r="E4" i="10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D16" i="10"/>
  <c r="E16" i="10"/>
  <c r="D15" i="10"/>
  <c r="E15" i="10"/>
  <c r="D19" i="10"/>
  <c r="E19" i="10"/>
  <c r="D20" i="10"/>
  <c r="E20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D32" i="10"/>
  <c r="E32" i="10"/>
  <c r="D33" i="10"/>
  <c r="E33" i="10"/>
  <c r="D34" i="10"/>
  <c r="E34" i="10"/>
  <c r="D35" i="10"/>
  <c r="E35" i="10"/>
  <c r="D36" i="10"/>
  <c r="E36" i="10"/>
  <c r="D37" i="10"/>
  <c r="E37" i="10"/>
  <c r="D3" i="14"/>
  <c r="E3" i="14"/>
  <c r="D4" i="14"/>
  <c r="E4" i="14"/>
  <c r="D6" i="14"/>
  <c r="E6" i="14"/>
  <c r="D7" i="14"/>
  <c r="E7" i="14"/>
  <c r="D9" i="14"/>
  <c r="E9" i="14"/>
  <c r="D10" i="14"/>
  <c r="E10" i="14"/>
  <c r="D11" i="14"/>
  <c r="E11" i="14"/>
  <c r="D12" i="14"/>
  <c r="E12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3" i="4"/>
  <c r="E13" i="4"/>
  <c r="D14" i="4"/>
  <c r="E14" i="4"/>
  <c r="D15" i="4"/>
  <c r="E15" i="4"/>
  <c r="D16" i="4"/>
  <c r="E16" i="4"/>
  <c r="D17" i="4"/>
  <c r="E17" i="4"/>
  <c r="D18" i="4"/>
  <c r="E18" i="4"/>
  <c r="D20" i="4"/>
  <c r="E20" i="4"/>
  <c r="D21" i="4"/>
  <c r="E21" i="4"/>
  <c r="D22" i="4"/>
  <c r="E22" i="4"/>
  <c r="D24" i="4"/>
  <c r="E24" i="4"/>
  <c r="D25" i="4"/>
  <c r="E25" i="4"/>
  <c r="D26" i="4"/>
  <c r="E26" i="4"/>
  <c r="D27" i="4"/>
  <c r="E27" i="4"/>
  <c r="D28" i="4"/>
  <c r="E28" i="4"/>
  <c r="D29" i="4"/>
  <c r="E29" i="4"/>
  <c r="D32" i="4"/>
  <c r="E32" i="4"/>
  <c r="D33" i="4"/>
  <c r="E33" i="4"/>
  <c r="D37" i="4"/>
  <c r="E37" i="4"/>
  <c r="D40" i="4"/>
  <c r="E40" i="4"/>
  <c r="D11" i="11"/>
  <c r="E11" i="11"/>
  <c r="D14" i="11"/>
  <c r="E14" i="11"/>
  <c r="D15" i="11"/>
  <c r="E15" i="11"/>
  <c r="D4" i="12"/>
  <c r="E4" i="12"/>
  <c r="D5" i="12"/>
  <c r="E5" i="12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9" i="12"/>
  <c r="E29" i="12"/>
  <c r="D30" i="12"/>
  <c r="E30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41" i="12"/>
  <c r="E41" i="12"/>
  <c r="D42" i="12"/>
  <c r="E42" i="12"/>
  <c r="D43" i="12"/>
  <c r="E43" i="12"/>
  <c r="D7" i="9"/>
  <c r="E7" i="9"/>
  <c r="D8" i="9"/>
  <c r="E8" i="9"/>
  <c r="D9" i="9"/>
  <c r="E9" i="9"/>
  <c r="D13" i="9"/>
  <c r="E13" i="9"/>
  <c r="D19" i="9"/>
  <c r="E19" i="9"/>
  <c r="D18" i="8"/>
  <c r="E18" i="8"/>
  <c r="D24" i="8"/>
  <c r="E24" i="8"/>
  <c r="D27" i="8"/>
  <c r="E27" i="8"/>
  <c r="D14" i="7"/>
  <c r="E14" i="7"/>
  <c r="D15" i="7"/>
  <c r="E15" i="7"/>
  <c r="D18" i="7"/>
  <c r="E18" i="7"/>
  <c r="D20" i="7"/>
  <c r="E20" i="7"/>
  <c r="D22" i="7"/>
  <c r="E22" i="7"/>
  <c r="D25" i="7"/>
  <c r="E25" i="7"/>
  <c r="D27" i="7"/>
  <c r="E27" i="7"/>
  <c r="D32" i="7"/>
  <c r="E32" i="7"/>
  <c r="D33" i="7"/>
  <c r="E33" i="7"/>
  <c r="D34" i="7"/>
  <c r="E34" i="7"/>
  <c r="D35" i="7"/>
  <c r="E35" i="7"/>
  <c r="D36" i="7"/>
  <c r="E36" i="7"/>
  <c r="D38" i="7"/>
  <c r="E38" i="7"/>
  <c r="D39" i="7"/>
  <c r="E39" i="7"/>
  <c r="D3" i="6"/>
  <c r="E3" i="6"/>
  <c r="D6" i="6"/>
  <c r="E6" i="6"/>
  <c r="D8" i="6"/>
  <c r="E8" i="6"/>
  <c r="D9" i="6"/>
  <c r="E9" i="6"/>
  <c r="D10" i="6"/>
  <c r="E10" i="6"/>
  <c r="D13" i="6"/>
  <c r="E13" i="6"/>
  <c r="D14" i="6"/>
  <c r="E14" i="6"/>
  <c r="D17" i="6"/>
  <c r="E17" i="6"/>
  <c r="D18" i="6"/>
  <c r="E18" i="6"/>
  <c r="D19" i="6"/>
  <c r="E19" i="6"/>
  <c r="E22" i="6"/>
  <c r="D25" i="6"/>
  <c r="E25" i="6"/>
  <c r="D28" i="6"/>
  <c r="E28" i="6"/>
  <c r="D31" i="6"/>
  <c r="E31" i="6"/>
  <c r="D4" i="5"/>
  <c r="E4" i="5"/>
  <c r="D7" i="5"/>
  <c r="E7" i="5"/>
  <c r="D8" i="5"/>
  <c r="E8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6" i="5"/>
  <c r="E36" i="5"/>
  <c r="D37" i="5"/>
  <c r="E37" i="5"/>
  <c r="D38" i="5"/>
  <c r="E38" i="5"/>
  <c r="D40" i="5"/>
  <c r="E40" i="5"/>
  <c r="D41" i="5"/>
  <c r="E41" i="5"/>
  <c r="D42" i="5"/>
  <c r="E42" i="5"/>
  <c r="D43" i="5"/>
  <c r="E43" i="5"/>
  <c r="D44" i="5"/>
  <c r="E44" i="5"/>
  <c r="D3" i="3"/>
  <c r="E3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24" i="3"/>
  <c r="E24" i="3"/>
  <c r="D25" i="3"/>
  <c r="E25" i="3"/>
  <c r="D26" i="3"/>
  <c r="E26" i="3"/>
  <c r="D27" i="3"/>
  <c r="E27" i="3"/>
  <c r="D28" i="3"/>
  <c r="E28" i="3"/>
  <c r="D29" i="3"/>
  <c r="E29" i="3"/>
  <c r="D32" i="3"/>
  <c r="E32" i="3"/>
  <c r="D35" i="3"/>
  <c r="E35" i="3"/>
  <c r="D38" i="3"/>
  <c r="E38" i="3"/>
  <c r="D39" i="3"/>
  <c r="E39" i="3"/>
  <c r="D42" i="3"/>
  <c r="E42" i="3"/>
  <c r="D43" i="3"/>
  <c r="E43" i="3"/>
  <c r="E24" i="2"/>
  <c r="F24" i="2"/>
  <c r="E25" i="2"/>
  <c r="F25" i="2"/>
  <c r="E26" i="2"/>
  <c r="F26" i="2"/>
  <c r="E28" i="2"/>
  <c r="F28" i="2"/>
  <c r="E32" i="2"/>
  <c r="F32" i="2"/>
  <c r="E34" i="2"/>
  <c r="F34" i="2"/>
  <c r="E36" i="2"/>
  <c r="F36" i="2"/>
  <c r="E37" i="2"/>
  <c r="F37" i="2"/>
  <c r="E38" i="2"/>
  <c r="F38" i="2"/>
  <c r="E43" i="2"/>
  <c r="F43" i="2"/>
  <c r="E44" i="2"/>
  <c r="F44" i="2"/>
  <c r="E45" i="2"/>
  <c r="F45" i="2"/>
</calcChain>
</file>

<file path=xl/sharedStrings.xml><?xml version="1.0" encoding="utf-8"?>
<sst xmlns="http://schemas.openxmlformats.org/spreadsheetml/2006/main" count="962" uniqueCount="739">
  <si>
    <t>NZ$</t>
  </si>
  <si>
    <t>US$</t>
  </si>
  <si>
    <t>EUR€</t>
  </si>
  <si>
    <t>WS3-WD-TB-CL</t>
  </si>
  <si>
    <t>M-10</t>
  </si>
  <si>
    <t>General purpose  ½” NPT pH sensor</t>
  </si>
  <si>
    <t>M-10-ORP</t>
  </si>
  <si>
    <t>M-11</t>
  </si>
  <si>
    <t>M-11-Pt100</t>
  </si>
  <si>
    <t>M-11-Pt100-HT</t>
  </si>
  <si>
    <t>M-12</t>
  </si>
  <si>
    <t>M-12-Pt100</t>
  </si>
  <si>
    <t>M-12-Pt100-HT</t>
  </si>
  <si>
    <t>M-21</t>
  </si>
  <si>
    <t>M-21-Pt100</t>
  </si>
  <si>
    <t>M-21-Pt100-HT</t>
  </si>
  <si>
    <t>pH-HR Plug Set</t>
  </si>
  <si>
    <t>Page</t>
  </si>
  <si>
    <t>Description</t>
  </si>
  <si>
    <t>NZ$ &gt; US$</t>
  </si>
  <si>
    <t>NZ$ &gt; EUR</t>
  </si>
  <si>
    <t>Data Loggers</t>
  </si>
  <si>
    <t>T-HR</t>
  </si>
  <si>
    <t>Single temperature. IP68 rating</t>
  </si>
  <si>
    <t>HT-HR</t>
  </si>
  <si>
    <t>Humidity and temperature</t>
  </si>
  <si>
    <t>Tc-HR</t>
  </si>
  <si>
    <t>HHT-03</t>
  </si>
  <si>
    <t>Tc-HR Plug Set</t>
  </si>
  <si>
    <t>Pt-HR</t>
  </si>
  <si>
    <t>TP-Pt100</t>
  </si>
  <si>
    <t>mV-HR</t>
  </si>
  <si>
    <t>mV-HR Lead</t>
  </si>
  <si>
    <t>Test lead set</t>
  </si>
  <si>
    <t>WT-HR</t>
  </si>
  <si>
    <t>Water level, air temperature, and water temperature</t>
  </si>
  <si>
    <t xml:space="preserve">Water level, </t>
  </si>
  <si>
    <t>0~0.25m WT-HR-250</t>
  </si>
  <si>
    <t>5 ranges</t>
  </si>
  <si>
    <t xml:space="preserve">0~0.5m   WT-HR-500 </t>
  </si>
  <si>
    <t>0~1.0m   WT-HR-1000</t>
  </si>
  <si>
    <t>0~1.5m   WT-HR-1500</t>
  </si>
  <si>
    <t>0~2.0m   WT-HR-2000</t>
  </si>
  <si>
    <t>Option for 316 S/S for salt water</t>
  </si>
  <si>
    <t>pH-HR</t>
  </si>
  <si>
    <t>GP-HR</t>
  </si>
  <si>
    <t>Standard probe sets are listed. Other combinations available - Contact Intech.</t>
  </si>
  <si>
    <t>mA1-PS</t>
  </si>
  <si>
    <t>One 4~20mA or 0~20mA input</t>
  </si>
  <si>
    <t>Pt3-PS</t>
  </si>
  <si>
    <t>Flow-mA2-PS</t>
  </si>
  <si>
    <t>Coil or open collector plus two 4~20mA inputs</t>
  </si>
  <si>
    <t>ACM-mA2-PS</t>
  </si>
  <si>
    <t>Flow metering off the pump run contact plus two 4~20mA inputs</t>
  </si>
  <si>
    <t>Data loggers</t>
  </si>
  <si>
    <t>Data Loggers (continued)</t>
  </si>
  <si>
    <t>GP-MC</t>
  </si>
  <si>
    <t>Option: IP66 Weatherproof enclosure</t>
  </si>
  <si>
    <t>mA-MC-PS</t>
  </si>
  <si>
    <t>Flow-MC-PS</t>
  </si>
  <si>
    <t>Coil or open collector</t>
  </si>
  <si>
    <t>ACM-MC-PS</t>
  </si>
  <si>
    <t>Flow metering off the pump run contact</t>
  </si>
  <si>
    <t>Note:</t>
  </si>
  <si>
    <t>LCD Series</t>
  </si>
  <si>
    <t>Tc-LCD</t>
  </si>
  <si>
    <t>Type K temperature probe for Tc-LCD</t>
  </si>
  <si>
    <t>Notes:</t>
  </si>
  <si>
    <t>Shimaden Lite software</t>
  </si>
  <si>
    <t>N/C</t>
  </si>
  <si>
    <t>Data logging and SCADA Software Packages</t>
  </si>
  <si>
    <t>R16</t>
  </si>
  <si>
    <t>R32</t>
  </si>
  <si>
    <t>MicroScan recorder, 32 inputs, 32 outputs</t>
  </si>
  <si>
    <t>R50</t>
  </si>
  <si>
    <t>MicroScan recorder, 50 inputs, 160 outputs</t>
  </si>
  <si>
    <t>R100</t>
  </si>
  <si>
    <t>MicroScan recorder, 100 inputs, 160 outputs</t>
  </si>
  <si>
    <t>R200</t>
  </si>
  <si>
    <t>MicroScan recorder, 200 inputs, 160 outputs</t>
  </si>
  <si>
    <t>Maximum Recorder Lines = 1000 made up of 100 pages with 10 lines on each page</t>
  </si>
  <si>
    <t>T50</t>
  </si>
  <si>
    <t>MicroScan software package, 50 tags</t>
  </si>
  <si>
    <t>T75</t>
  </si>
  <si>
    <t>MicroScan software package, 75 tags</t>
  </si>
  <si>
    <t>T150</t>
  </si>
  <si>
    <t>MicroScan software package, 150 tags</t>
  </si>
  <si>
    <t>Maximum Tags = 5000 (max I/O = 5000)</t>
  </si>
  <si>
    <t>TB+</t>
  </si>
  <si>
    <t>MicroScan Tool Box</t>
  </si>
  <si>
    <t>PLC</t>
  </si>
  <si>
    <t>PLC Interface - specify PLC make and model</t>
  </si>
  <si>
    <t>Network Drivers</t>
  </si>
  <si>
    <t>Active PC will support 1 Passive PC</t>
  </si>
  <si>
    <t>Active PC will support 2 Passive PC's</t>
  </si>
  <si>
    <t>Active PC will support 3 Passive PC's</t>
  </si>
  <si>
    <t>Active PC will support 4 Passive PC's</t>
  </si>
  <si>
    <t>Active PC will support 5 Passive PC</t>
  </si>
  <si>
    <t>Upgrade options - Dongle / Software Key / Version / Package + Modules</t>
  </si>
  <si>
    <t>Version Upgrade</t>
  </si>
  <si>
    <t>Package + Modules Upgrade</t>
  </si>
  <si>
    <t>Dongle Upgrade</t>
  </si>
  <si>
    <t>Note 1:</t>
  </si>
  <si>
    <t>Note 2:</t>
  </si>
  <si>
    <t>Software</t>
  </si>
  <si>
    <t>and Hardware</t>
  </si>
  <si>
    <t>Includes Converter</t>
  </si>
  <si>
    <t>Option 1</t>
  </si>
  <si>
    <t>Options</t>
  </si>
  <si>
    <t>Note 1</t>
  </si>
  <si>
    <t>2100-A16</t>
  </si>
  <si>
    <t>Note 2</t>
  </si>
  <si>
    <t>2100-A16-NET</t>
  </si>
  <si>
    <t>Multiplexers</t>
  </si>
  <si>
    <t>2100-M-I</t>
  </si>
  <si>
    <t>mA inputs</t>
  </si>
  <si>
    <t>2100-M-R</t>
  </si>
  <si>
    <t>Converters Serial and Ethernet</t>
  </si>
  <si>
    <t xml:space="preserve">2100-NET </t>
  </si>
  <si>
    <t>Ethernet TCP/IP to RS232/422/485 converter</t>
  </si>
  <si>
    <t>2100-D</t>
  </si>
  <si>
    <t>Digital input/output remote station</t>
  </si>
  <si>
    <t>Humidity transmitters</t>
  </si>
  <si>
    <t>Hand held signal generator</t>
  </si>
  <si>
    <t>IN-GEN</t>
  </si>
  <si>
    <t>Signal Generator - use with a multimeter to simulate instrument signals</t>
  </si>
  <si>
    <t>Overvoltage protection unit</t>
  </si>
  <si>
    <t>Light intensity transmitter</t>
  </si>
  <si>
    <t>Signal Transmitters</t>
  </si>
  <si>
    <t>TW-FFA</t>
  </si>
  <si>
    <t>LPI-pH</t>
  </si>
  <si>
    <t>Humidity transmitter</t>
  </si>
  <si>
    <t>Humidity wet and dry tank</t>
  </si>
  <si>
    <t>WDT-DW</t>
  </si>
  <si>
    <t>Wet &amp; Dry Humidity tank &amp; probe assembly</t>
  </si>
  <si>
    <t>WDT-WICK</t>
  </si>
  <si>
    <t>LPI-D-F</t>
  </si>
  <si>
    <t>DC to DC isolating signal transmitter</t>
  </si>
  <si>
    <t>LPI-D-P</t>
  </si>
  <si>
    <t>LPI-B</t>
  </si>
  <si>
    <t>Bridge to DC isolating signal transmitter</t>
  </si>
  <si>
    <t>Resistance to DC isolating transmitter</t>
  </si>
  <si>
    <t>LPI-P</t>
  </si>
  <si>
    <t>Potentiometer to DC isolating transmitter</t>
  </si>
  <si>
    <t>LPI-R-F</t>
  </si>
  <si>
    <t>RTD to DC isolating transmitter</t>
  </si>
  <si>
    <t>LPI-R-P</t>
  </si>
  <si>
    <t>LPN-R-H</t>
  </si>
  <si>
    <t>LPN-R-H-D</t>
  </si>
  <si>
    <t>DIN Rail Mount Foot option for LPN-R-H</t>
  </si>
  <si>
    <t>LPI-T-F</t>
  </si>
  <si>
    <t>Thermocouple to DC isolating transmitter</t>
  </si>
  <si>
    <t>Plug-in transmitters</t>
  </si>
  <si>
    <t>PI-D</t>
  </si>
  <si>
    <t>PI-F</t>
  </si>
  <si>
    <t>Frequency to DC isolating signal transmitter</t>
  </si>
  <si>
    <t>PI-B</t>
  </si>
  <si>
    <t>PI-M</t>
  </si>
  <si>
    <t>PI-K</t>
  </si>
  <si>
    <t>PI-P</t>
  </si>
  <si>
    <t>PI-S</t>
  </si>
  <si>
    <t>Set point alarm unit. Two set points, two relay outputs</t>
  </si>
  <si>
    <t>DC to frequency transmitters</t>
  </si>
  <si>
    <t>TWI-FO</t>
  </si>
  <si>
    <t>Isolating DC to frequency interface</t>
  </si>
  <si>
    <t>TWN-FO</t>
  </si>
  <si>
    <t>Non-isolating DC to frequency interface</t>
  </si>
  <si>
    <t>Frequency to frequency transmitters</t>
  </si>
  <si>
    <t>TWI-FF</t>
  </si>
  <si>
    <t>Isolating frequency input, divided, to open collector frequency output interface</t>
  </si>
  <si>
    <t>TWN-FF</t>
  </si>
  <si>
    <t>Non-isolating frequency input, divided, to open collector frequency output interface</t>
  </si>
  <si>
    <t>(per purchase order)</t>
  </si>
  <si>
    <t>Discount</t>
  </si>
  <si>
    <t>All bank charges to your account</t>
  </si>
  <si>
    <t>Model</t>
  </si>
  <si>
    <t>Price Per Unit (NZ$)</t>
  </si>
  <si>
    <t>Price Per Unit (US$)</t>
  </si>
  <si>
    <t>Price Per Unit (EUR)</t>
  </si>
  <si>
    <t>LPN-R-X1</t>
  </si>
  <si>
    <t>Single RTD to DC non isolating transmitter</t>
  </si>
  <si>
    <t>LPI-CT-X1</t>
  </si>
  <si>
    <t>Single LPI-CT  CT transmitter</t>
  </si>
  <si>
    <t>LPI-CT-X2</t>
  </si>
  <si>
    <t>Dual   LPI-CT  CT transmitters</t>
  </si>
  <si>
    <t>XI-P1</t>
  </si>
  <si>
    <t>Single 4~20 to 4~20mA  Input powered isolator</t>
  </si>
  <si>
    <t>XI-P2</t>
  </si>
  <si>
    <t>Dual   4~20 to 4~20mA  Input powered isolators</t>
  </si>
  <si>
    <t>XI-P4</t>
  </si>
  <si>
    <t>Quad  4~20 to 4~20mA  Input powered isolators</t>
  </si>
  <si>
    <t>HT-LCD</t>
  </si>
  <si>
    <t>THT-LCD</t>
  </si>
  <si>
    <t>HT11-Probe</t>
  </si>
  <si>
    <t>Data Loggers continued</t>
  </si>
  <si>
    <t>Data loggers (continued)</t>
  </si>
  <si>
    <t>MA5</t>
  </si>
  <si>
    <t>LCD display means realtime readings can be viewed without connecting the logger to a computer.</t>
  </si>
  <si>
    <t>Pt-LCD</t>
  </si>
  <si>
    <t>R300</t>
  </si>
  <si>
    <t>MicroScan recorder, 300 inputs, 160 outputs</t>
  </si>
  <si>
    <t>R400</t>
  </si>
  <si>
    <t>MicroScan recorder, 400 inputs, 160 outputs</t>
  </si>
  <si>
    <t>R600</t>
  </si>
  <si>
    <t>MicroScan recorder, 600 inputs, 160 outputs</t>
  </si>
  <si>
    <t>R800</t>
  </si>
  <si>
    <t>MicroScan recorder, 800 inputs, 160 outputs</t>
  </si>
  <si>
    <t>R1000</t>
  </si>
  <si>
    <t>MicroScan recorder, 1000 inputs, 160 outputs</t>
  </si>
  <si>
    <t>T300</t>
  </si>
  <si>
    <t>MicroScan software package, 300 tags</t>
  </si>
  <si>
    <t>T500</t>
  </si>
  <si>
    <t>MicroScan software package, 500 tags</t>
  </si>
  <si>
    <t>T750</t>
  </si>
  <si>
    <t>MicroScan software package, 750 tags</t>
  </si>
  <si>
    <t>T5000</t>
  </si>
  <si>
    <t>MicroScan software package, 5000 tags</t>
  </si>
  <si>
    <t>WS6</t>
  </si>
  <si>
    <t>Loop powered / Plug-in / Frequency Transmitters</t>
  </si>
  <si>
    <t>Page numbers shown on tabs are designed to match the PDF version of this pricelist</t>
  </si>
  <si>
    <t>P-LCD</t>
  </si>
  <si>
    <t>Calibration canisters for LPN-H transmitters</t>
  </si>
  <si>
    <t>On any one purchase order, take the total list price of all items you will be ordering.</t>
  </si>
  <si>
    <t>Match this total price against the above list, and deduct the appropriate discount.</t>
  </si>
  <si>
    <t>Shimaden-Lite</t>
  </si>
  <si>
    <t>MicroScan v5 software Recorder Packages</t>
  </si>
  <si>
    <r>
      <t xml:space="preserve">MicroScan v5 software Tag Packages </t>
    </r>
    <r>
      <rPr>
        <i/>
        <sz val="11"/>
        <rFont val="Tahoma"/>
        <family val="2"/>
      </rPr>
      <t>including Recorder, Mimics, Shimaden, DDE</t>
    </r>
  </si>
  <si>
    <t>MicroScan recorder, 16 inputs, 16 outputs</t>
  </si>
  <si>
    <r>
      <t xml:space="preserve">10 channel universal input logger     </t>
    </r>
    <r>
      <rPr>
        <i/>
        <sz val="11"/>
        <rFont val="Tahoma"/>
        <family val="2"/>
      </rPr>
      <t>(Also requires the Add on probe sets below)</t>
    </r>
  </si>
  <si>
    <t>All prices are FOB Christchurch, New Zealand</t>
  </si>
  <si>
    <t>GP-HR-LB</t>
  </si>
  <si>
    <t>add Ground temperature</t>
  </si>
  <si>
    <t>add any three of the following</t>
  </si>
  <si>
    <t>add Air temperature and Humidity in Shield</t>
  </si>
  <si>
    <t>add Leaf wetness</t>
  </si>
  <si>
    <t>add Solar Radiation</t>
  </si>
  <si>
    <t>add Wind direction</t>
  </si>
  <si>
    <t>add 4~20mA input</t>
  </si>
  <si>
    <t>add Voltage input</t>
  </si>
  <si>
    <t>add any one of the following</t>
  </si>
  <si>
    <t>add Windspeed</t>
  </si>
  <si>
    <t>SMALL Environmental Monitoring Systems</t>
  </si>
  <si>
    <t>add download cable</t>
  </si>
  <si>
    <t>T-Bar</t>
  </si>
  <si>
    <t>add any eight of the following</t>
  </si>
  <si>
    <t>add any two of the following</t>
  </si>
  <si>
    <t>Option: IP66 Weatherproof enclosure for LCD Series data loggers</t>
  </si>
  <si>
    <t>add Rain Gauge input</t>
  </si>
  <si>
    <t>Environmental Monitoring Systems</t>
  </si>
  <si>
    <t>Range -15~100psi (Overload 200psi, Burst 500psi) with 500mm cable</t>
  </si>
  <si>
    <t>Humidity and Temperature (External) (complete with standard HT11-Probe)</t>
  </si>
  <si>
    <t>Dual temperature. Accepts Thermocouple Types J, K, N, R, T (Does not include probe)</t>
  </si>
  <si>
    <t>10 channel universal input logger</t>
  </si>
  <si>
    <t>Option: add External socket on Logger enclosure</t>
  </si>
  <si>
    <t>add any five of the following</t>
  </si>
  <si>
    <t>add Air temperature, Humidity and Pressure in Shield</t>
  </si>
  <si>
    <t>Mounting</t>
  </si>
  <si>
    <t>MEDIUM Environmental Monitoring Systems</t>
  </si>
  <si>
    <t>Weather Sensor Transmitters - 4~20mA Outputs / pH Sensors</t>
  </si>
  <si>
    <t>Weather Sensor Transmitters - 4~20mA Outputs / pH sensors</t>
  </si>
  <si>
    <t>Weather Sensor Transmitters - 4~20mA Outputs  (Individual)</t>
  </si>
  <si>
    <t>Mounting Options</t>
  </si>
  <si>
    <t>LB</t>
  </si>
  <si>
    <t>TB</t>
  </si>
  <si>
    <t>LE-CL</t>
  </si>
  <si>
    <t>WD-CL</t>
  </si>
  <si>
    <t>GP-HR data logger in L-Bar with attachment plate and two 50mm U bolts.</t>
  </si>
  <si>
    <t>Weather Sensor Transmitters - 4~20mA Outputs  (Fully Mounted on T-Bar mounting arm)</t>
  </si>
  <si>
    <t>Wind speed 3 cup, wind direction, mounted on T-Bar c/w 5m cable</t>
  </si>
  <si>
    <t>DLC3USB</t>
  </si>
  <si>
    <r>
      <t xml:space="preserve">Spare HR Series download cable </t>
    </r>
    <r>
      <rPr>
        <b/>
        <i/>
        <sz val="11"/>
        <rFont val="Tahoma"/>
        <family val="2"/>
      </rPr>
      <t>(USB)</t>
    </r>
  </si>
  <si>
    <t>DLC5USB</t>
  </si>
  <si>
    <r>
      <t xml:space="preserve">Spare GP-MC download cable </t>
    </r>
    <r>
      <rPr>
        <b/>
        <i/>
        <sz val="11"/>
        <rFont val="Tahoma"/>
        <family val="2"/>
      </rPr>
      <t>(USB)</t>
    </r>
  </si>
  <si>
    <t>Seahorse</t>
  </si>
  <si>
    <t>DLC8USB</t>
  </si>
  <si>
    <r>
      <t xml:space="preserve">Spare LCD Series download cable </t>
    </r>
    <r>
      <rPr>
        <b/>
        <i/>
        <sz val="11"/>
        <rFont val="Tahoma"/>
        <family val="2"/>
      </rPr>
      <t>(USB)</t>
    </r>
  </si>
  <si>
    <t>##VD-MC-PS</t>
  </si>
  <si>
    <t>L-Bar with attachment plate and two 50mm U bolts</t>
  </si>
  <si>
    <t>T-Bar with attachment plate and two 50mm U bolts</t>
  </si>
  <si>
    <t>General purpose  ½” NPT ORP sensor</t>
  </si>
  <si>
    <t>General purpose  ¾” NPT pH sensor</t>
  </si>
  <si>
    <t>General purpose  ¾” NPT  pH sensor with long insertion length</t>
  </si>
  <si>
    <t>Shield</t>
  </si>
  <si>
    <t>Frequency Input, 4~20mA Output - DIN rail mount unit</t>
  </si>
  <si>
    <t>TP-Pt100-LCD</t>
  </si>
  <si>
    <t>Digital humidity sensor with ±3.0%RH accuracy from 20%RH to 80%RH</t>
  </si>
  <si>
    <t>Humidity and Temperature (Internal)  ±3.0%RH accuracy from 20%RH to 80%RH</t>
  </si>
  <si>
    <t>P1</t>
  </si>
  <si>
    <t>P2</t>
  </si>
  <si>
    <t>P3</t>
  </si>
  <si>
    <t>P4</t>
  </si>
  <si>
    <t>P5</t>
  </si>
  <si>
    <t>P6+</t>
  </si>
  <si>
    <t>Active PC will support 6 or more passive nodes</t>
  </si>
  <si>
    <t>International Price Discount Schedule</t>
  </si>
  <si>
    <t>Mini pack 16 - Up to 16 channels of recording</t>
  </si>
  <si>
    <t>Mini pack 32 - Up to 32 channels of recording</t>
  </si>
  <si>
    <t>Mini pack 8 - Up to 8 channels of recording</t>
  </si>
  <si>
    <t>If using 2300-RTD6  (6x RTD Inputs)</t>
  </si>
  <si>
    <t>Option 2</t>
  </si>
  <si>
    <t>2300 Stand-alone Analog &amp; Digital input/output stations - Low cost - Connects to MicroScan V5 software</t>
  </si>
  <si>
    <t>2300-A8II</t>
  </si>
  <si>
    <t>2300-A8VI</t>
  </si>
  <si>
    <t>2300-Tc8</t>
  </si>
  <si>
    <t>Modbus RTU with Modbus TCP option.  Power Supply: 24Vdc</t>
  </si>
  <si>
    <t>2300-RTD6</t>
  </si>
  <si>
    <t>2300-MULTI</t>
  </si>
  <si>
    <t>2300-D16</t>
  </si>
  <si>
    <t>2300-RO4</t>
  </si>
  <si>
    <t>8x Thermocouple &amp; mV inputs, 350V peak isolation between each input</t>
  </si>
  <si>
    <t>6x RTD inputs, Pt100, Pt1000, Ni120, Ni1000</t>
  </si>
  <si>
    <t>16x Digital inputs</t>
  </si>
  <si>
    <t xml:space="preserve">2300-NET </t>
  </si>
  <si>
    <t>2100-R2</t>
  </si>
  <si>
    <t>LPN-DP-100mm</t>
  </si>
  <si>
    <t>LPN-DP-1000mm</t>
  </si>
  <si>
    <r>
      <t xml:space="preserve">Using any other 2300 I/O remote station  </t>
    </r>
    <r>
      <rPr>
        <i/>
        <sz val="11"/>
        <rFont val="Tahoma"/>
        <family val="2"/>
      </rPr>
      <t>(see page 7 for available stations)</t>
    </r>
  </si>
  <si>
    <r>
      <t xml:space="preserve"> V4 to V5 = 35% of the equivalent V5 list price
including all modules </t>
    </r>
    <r>
      <rPr>
        <sz val="10"/>
        <color indexed="10"/>
        <rFont val="Tahoma"/>
        <family val="2"/>
      </rPr>
      <t>plus Dongle or License Key Upgrade</t>
    </r>
  </si>
  <si>
    <t>If you require a USB (Super Pro) dongle (see Notes below)</t>
  </si>
  <si>
    <t>Dongle options: USB (standard) or Parallel (on special request) - Dongle includes the License Key.  Old Sentinel C dongles are now redundant and must be returned to Intech</t>
  </si>
  <si>
    <t>USB dongles have the advantage of being able to move computer if required without incurring an additional charge.  Important Note: Software locking is no longer available!</t>
  </si>
  <si>
    <t>License Key Upgrade</t>
  </si>
  <si>
    <r>
      <t xml:space="preserve">pH and temperature </t>
    </r>
    <r>
      <rPr>
        <sz val="10"/>
        <rFont val="Tahoma"/>
        <family val="2"/>
      </rPr>
      <t>(Does not include pH probe - see Page 15 for probes)</t>
    </r>
  </si>
  <si>
    <t>L-PS</t>
  </si>
  <si>
    <t>##VD3-PS</t>
  </si>
  <si>
    <r>
      <t xml:space="preserve">Three DC voltage inputs.  </t>
    </r>
    <r>
      <rPr>
        <b/>
        <sz val="11"/>
        <rFont val="Tahoma"/>
        <family val="2"/>
      </rPr>
      <t>## = Specify voltage up to 32Vdc</t>
    </r>
  </si>
  <si>
    <t>GP-MC Inputs are individually configurable using OmniLog. Each input requires conditioning using a 'Probe Set'.
Probe set prices are per input as follows:     Contact Intech for other available options.</t>
  </si>
  <si>
    <r>
      <t>4 input general purpose logger</t>
    </r>
    <r>
      <rPr>
        <sz val="11"/>
        <rFont val="Tahoma"/>
        <family val="2"/>
      </rPr>
      <t xml:space="preserve">  </t>
    </r>
    <r>
      <rPr>
        <i/>
        <sz val="11"/>
        <rFont val="Tahoma"/>
        <family val="2"/>
      </rPr>
      <t xml:space="preserve"> (Also requires the Add on probe sets below)</t>
    </r>
  </si>
  <si>
    <r>
      <t xml:space="preserve">add Air temperature and Humidity in Shield </t>
    </r>
    <r>
      <rPr>
        <i/>
        <sz val="11"/>
        <rFont val="Tahoma"/>
        <family val="2"/>
      </rPr>
      <t xml:space="preserve"> (</t>
    </r>
    <r>
      <rPr>
        <b/>
        <i/>
        <sz val="11"/>
        <rFont val="Tahoma"/>
        <family val="2"/>
      </rPr>
      <t xml:space="preserve">Note: </t>
    </r>
    <r>
      <rPr>
        <i/>
        <sz val="11"/>
        <rFont val="Tahoma"/>
        <family val="2"/>
      </rPr>
      <t>counts as two channels)</t>
    </r>
  </si>
  <si>
    <r>
      <t xml:space="preserve">add Air temperature and Humidity in Shield </t>
    </r>
    <r>
      <rPr>
        <i/>
        <sz val="11"/>
        <rFont val="Tahoma"/>
        <family val="2"/>
      </rPr>
      <t xml:space="preserve"> (</t>
    </r>
    <r>
      <rPr>
        <b/>
        <i/>
        <sz val="11"/>
        <rFont val="Tahoma"/>
        <family val="2"/>
      </rPr>
      <t>Note:</t>
    </r>
    <r>
      <rPr>
        <i/>
        <sz val="11"/>
        <rFont val="Tahoma"/>
        <family val="2"/>
      </rPr>
      <t xml:space="preserve"> counts as two channels)</t>
    </r>
  </si>
  <si>
    <t>NZ$ &gt; GBP</t>
  </si>
  <si>
    <t>Please ensure you use the correct currency from the table above.</t>
  </si>
  <si>
    <t>Optional 100mm flange for LPN-H-D</t>
  </si>
  <si>
    <t>Output expansion: Supports up to two 2100-R2 relay output modules.
This unit allows the station to 'stand alone' as a 16 channel controller for a combination of control and alarm functions.</t>
  </si>
  <si>
    <r>
      <t xml:space="preserve">Relay output expansion unit </t>
    </r>
    <r>
      <rPr>
        <sz val="10"/>
        <rFont val="Tahoma"/>
        <family val="2"/>
      </rPr>
      <t xml:space="preserve"> (replaces 2100-R, can use 2x 2100-R2 with 2100-A16 rev 1.3)</t>
    </r>
  </si>
  <si>
    <t>2100-A16 Analogue input  Intelligent Multiplexer / SCADA station</t>
  </si>
  <si>
    <t>Dual temperature. Type J, K, N, R, T (Does not include thermocouple probe)</t>
  </si>
  <si>
    <t>milli-Volt  ±50mV / ±100mV / ±200mV / ±400mV dc range  (does not include test lead)</t>
  </si>
  <si>
    <t>Pt1000-MC-PS</t>
  </si>
  <si>
    <r>
      <t>Fit WS6 (Wind speed 6 cup), instead of WS3</t>
    </r>
    <r>
      <rPr>
        <sz val="10"/>
        <rFont val="Tahoma"/>
        <family val="2"/>
      </rPr>
      <t xml:space="preserve">  (used for lower starting speeds)</t>
    </r>
  </si>
  <si>
    <r>
      <t xml:space="preserve">One Voltage input - available ranges are: 5VD-MC-PS = 0~5Vdc, 10VD-MC-PS = 0~10Vdc, 24VD-MC-PS = 0~24Vdc, 32VD-MC-PS = 0~32Vdc.
</t>
    </r>
    <r>
      <rPr>
        <sz val="10"/>
        <rFont val="Tahoma"/>
        <family val="2"/>
      </rPr>
      <t>Maximum voltage input for the GP-MC is 32Vdc - for voltages above 32Vdc use an intermediary transmitter like the PI-D</t>
    </r>
  </si>
  <si>
    <t>Three 4~20mA or 0~20mA inputs c/w one pulse input</t>
  </si>
  <si>
    <t>Type K thermocouple temperature probe for Tc-HR</t>
  </si>
  <si>
    <t>RAIN-CL</t>
  </si>
  <si>
    <t>Ethernet TCP/IP to RS485 converter,  Modbus TCP to Modbus RTU, 24Vdc</t>
  </si>
  <si>
    <t>MicroScan MA5 mobile alarm software - for use with MicroScan V5 and Microsoft .NET 2.0</t>
  </si>
  <si>
    <t>add L-Bar with attachment plate and two 50mm U bolts and attach sensors.</t>
  </si>
  <si>
    <t>add T-Bar with attachment plate and two 50mm U bolts and attach sensors.</t>
  </si>
  <si>
    <t>POA</t>
  </si>
  <si>
    <t>SYM</t>
  </si>
  <si>
    <t>Symbol Factory Library for Mimics images</t>
  </si>
  <si>
    <t>P100-LCD-PS</t>
  </si>
  <si>
    <t>US$ / EUR</t>
  </si>
  <si>
    <t>XU2</t>
  </si>
  <si>
    <t>XU4</t>
  </si>
  <si>
    <t>XU2HN</t>
  </si>
  <si>
    <t>Large Display Tachometer Indicator</t>
  </si>
  <si>
    <t>Flow Rate Indicator with Totaliser</t>
  </si>
  <si>
    <t>Flow Rate and Batching Controller</t>
  </si>
  <si>
    <t>R8</t>
  </si>
  <si>
    <t>MicroScan recorder, 8 inputs, 8 outputs</t>
  </si>
  <si>
    <t>WS3-CL</t>
  </si>
  <si>
    <t>WS6-CL</t>
  </si>
  <si>
    <t>PRC1-</t>
  </si>
  <si>
    <t>PRC4-</t>
  </si>
  <si>
    <t>TC1-</t>
  </si>
  <si>
    <t>TC4-</t>
  </si>
  <si>
    <t>RTD1-</t>
  </si>
  <si>
    <t>RTD4-</t>
  </si>
  <si>
    <t>R2-</t>
  </si>
  <si>
    <t>R4-</t>
  </si>
  <si>
    <t>R6-</t>
  </si>
  <si>
    <t>A-</t>
  </si>
  <si>
    <t xml:space="preserve"> 4 x 4~20mA input + 24Vdc excitation</t>
  </si>
  <si>
    <t xml:space="preserve"> Multifunction Process Indicator</t>
  </si>
  <si>
    <t xml:space="preserve"> 1 x Thermocouple input. Types B, J, K, N, R, S, T.                                                                                                        </t>
  </si>
  <si>
    <t xml:space="preserve"> 4 x Thermocouple inputs. Types B, J, K, N, R, S, T.                                                                                                        </t>
  </si>
  <si>
    <t xml:space="preserve"> 1 x RTD Pt100 input                                                                   
                                                                  </t>
  </si>
  <si>
    <t xml:space="preserve"> 4 x RTD Pt100 input                                                                   
                                                                  </t>
  </si>
  <si>
    <t xml:space="preserve"> 1 x serial port Isolated RS485 or RS232 (specify)</t>
  </si>
  <si>
    <t>WS485/ WS232</t>
  </si>
  <si>
    <t>Common Options:</t>
  </si>
  <si>
    <r>
      <t>Discount table</t>
    </r>
    <r>
      <rPr>
        <u/>
        <sz val="12"/>
        <color indexed="12"/>
        <rFont val="Tahoma"/>
        <family val="2"/>
      </rPr>
      <t xml:space="preserve"> / XU Universal input transmitter series</t>
    </r>
  </si>
  <si>
    <t>Head Mount Loop Powered Transmitter Isolated RTD &amp; Thermocouple</t>
  </si>
  <si>
    <t>IN-HWD</t>
  </si>
  <si>
    <t>• Intech Micro 2300 Remote Station (1 only)  See below:</t>
  </si>
  <si>
    <t>XJ22</t>
  </si>
  <si>
    <t>LV</t>
  </si>
  <si>
    <t>Low Voltage Power Supply, 15~48Vac / 10~72Vdc</t>
  </si>
  <si>
    <t>XJ4</t>
  </si>
  <si>
    <t>XU2HI</t>
  </si>
  <si>
    <t>R4</t>
  </si>
  <si>
    <t>WS232/WS485</t>
  </si>
  <si>
    <t>4 x 5A Relay Outputs</t>
  </si>
  <si>
    <t>Serial Port RS232 or RS485; Includes Modbus RTU.</t>
  </si>
  <si>
    <t>Low Voltage Power Supply; 15~48Vac / 10~72Vdc.</t>
  </si>
  <si>
    <t xml:space="preserve">Options </t>
  </si>
  <si>
    <t xml:space="preserve"> 1 x 4~20mA / 0~10V input + 24Vdc excitation      </t>
  </si>
  <si>
    <t>IN-P</t>
  </si>
  <si>
    <t>IN-R</t>
  </si>
  <si>
    <t>IN-RT</t>
  </si>
  <si>
    <t>IN-RTB</t>
  </si>
  <si>
    <t>Frequency to DC loop powered transmitter</t>
  </si>
  <si>
    <t>pH Transmitter</t>
  </si>
  <si>
    <t>add 1mm Rain Gauge</t>
  </si>
  <si>
    <t>add 0.2mm Rain Gauge</t>
  </si>
  <si>
    <t xml:space="preserve"> 4 x 5A relay outputs</t>
  </si>
  <si>
    <t xml:space="preserve"> 2 x 5A relay outputs                                                                                          </t>
  </si>
  <si>
    <t xml:space="preserve">Other functions available for IN-P. Please contact Intech. </t>
  </si>
  <si>
    <t xml:space="preserve"> 1 x 4~20mA / 0~10V analogue output </t>
  </si>
  <si>
    <t>DC to DC isolating signal transmitter  (Not frequency input - see LPI-F-D below)</t>
  </si>
  <si>
    <t>HR Series Data Loggers - rugged 304 stainless steel case</t>
  </si>
  <si>
    <t>INCCT-521-SP</t>
  </si>
  <si>
    <t>INCCT-2151-SP</t>
  </si>
  <si>
    <t>INCCT-2151-RMS</t>
  </si>
  <si>
    <t>INCCT-521-RMS</t>
  </si>
  <si>
    <t>INCCS-04K-SW</t>
  </si>
  <si>
    <t>INCCT Series - Split Core Current Transmitters &amp; Switch</t>
  </si>
  <si>
    <t>Current transmitter. Selectable ranges: 10A, 20A, 50A. Output 4~20mA.</t>
  </si>
  <si>
    <t>Current transmitter. Selectable ranges: 100A, 150A, 200A. Output 4~20mA.</t>
  </si>
  <si>
    <t>Current transmitter. Selectable ranges: 10A, 20A, 50A. True RMS. Output 4~20mA.</t>
  </si>
  <si>
    <t>Current transmitter. Selectable ranges: 100A, 150A, 200A. True RMS. Output 4~20mA.</t>
  </si>
  <si>
    <t>LPN-OVP (Rev 1)</t>
  </si>
  <si>
    <t>Standard DIN rail mount</t>
  </si>
  <si>
    <t>LPN-H-D (Rev 1)</t>
  </si>
  <si>
    <t>Humidity and temperature transmitter, Sensirion SHT25 Digital sensor, duct mount</t>
  </si>
  <si>
    <t>Humidity and temperature transmitter, Sensirion SHT25 Digital sensor, wall mount</t>
  </si>
  <si>
    <r>
      <t xml:space="preserve">1x 2300-RO4 - Comms fail alarm and/or Alarm outputs                                  </t>
    </r>
    <r>
      <rPr>
        <i/>
        <sz val="11"/>
        <rFont val="Tahoma"/>
        <family val="2"/>
      </rPr>
      <t>Add</t>
    </r>
  </si>
  <si>
    <r>
      <t xml:space="preserve">Humidity and Temperature Indicator / Transmitter - Wet &amp; Dry bulb 
(IN-HWD </t>
    </r>
    <r>
      <rPr>
        <sz val="9"/>
        <rFont val="Tahoma"/>
        <family val="2"/>
      </rPr>
      <t>(rev 2)</t>
    </r>
    <r>
      <rPr>
        <sz val="11"/>
        <rFont val="Tahoma"/>
        <family val="2"/>
      </rPr>
      <t xml:space="preserve"> replaces both 2100-A4-HWD and the older IN-HWD).</t>
    </r>
  </si>
  <si>
    <t>XU-Spring-Kit</t>
  </si>
  <si>
    <t>For vibration areas or where wide ambient temperatures exist on the probe head.</t>
  </si>
  <si>
    <t>Loop powered transmitters - Analogue</t>
  </si>
  <si>
    <t>Analogue - Power supply: 85~264Vac/dc or 22~85Vac/dc selectable</t>
  </si>
  <si>
    <t>LPN-LUX</t>
  </si>
  <si>
    <t>2400-IS</t>
  </si>
  <si>
    <t>Isolated Auto-Detecting USB/RS232 to RS485/422/232 Converter</t>
  </si>
  <si>
    <t>Ethernet</t>
  </si>
  <si>
    <t>• MicroScan R8 recorder Software Package, with USB dongle</t>
  </si>
  <si>
    <t>• MicroScan R16 recorder Software Package, with USB dongle</t>
  </si>
  <si>
    <t>• MicroScan R32 recorder Software Package, with USB dongle</t>
  </si>
  <si>
    <t>• Isolated Auto-Detecting Comms Converter USB/RS232 to RS485 [2400-IS] (1 only)</t>
  </si>
  <si>
    <t>Optional software modules</t>
  </si>
  <si>
    <t>Data logging and SCADA Software Packages - Comes complete with USB dongle</t>
  </si>
  <si>
    <t>Mini pack options - Complete Chart Recorder replacement packages</t>
  </si>
  <si>
    <t>MA5 / Shimaden Lite Software</t>
  </si>
  <si>
    <t>2400-A16 Isolated Universal Analogue and digital input/output  Multiplexer / SCADA station</t>
  </si>
  <si>
    <t>8 Isolated Universal Input Channels</t>
  </si>
  <si>
    <t>2400-A16-I16</t>
  </si>
  <si>
    <t>2400-A16-I8</t>
  </si>
  <si>
    <t>Dual Loop Powered Transmitter - Universal Input, Analogue</t>
  </si>
  <si>
    <t>Single 4 wire (powered) Transmitter - Universal Input, Analogue</t>
  </si>
  <si>
    <t>PI-R</t>
  </si>
  <si>
    <t>R-PS</t>
  </si>
  <si>
    <t>One Slow Pulse for Rain Gauge input</t>
  </si>
  <si>
    <t>P300-LCD-PS</t>
  </si>
  <si>
    <t>Range -15~300psi (Overload 600psi, Burst 1500psi) with 500mm cable</t>
  </si>
  <si>
    <t>Wind speed (3 cup) c/w 5m cable (1.5m/sec start, 20mA = 60m/sec)</t>
  </si>
  <si>
    <t>Wind speed (6 cup) c/w 5m cable (0.45m/sec start, 20mA = 80m/sec)</t>
  </si>
  <si>
    <t>RTD Pt100 to DC isolating transmitter (LV Power supply option NOT available)</t>
  </si>
  <si>
    <t>2400-R2</t>
  </si>
  <si>
    <r>
      <t xml:space="preserve">If you require Windspeed </t>
    </r>
    <r>
      <rPr>
        <b/>
        <sz val="11"/>
        <rFont val="Tahoma"/>
        <family val="2"/>
      </rPr>
      <t>and</t>
    </r>
    <r>
      <rPr>
        <sz val="11"/>
        <rFont val="Tahoma"/>
        <family val="2"/>
      </rPr>
      <t xml:space="preserve"> Direction, use a T-Bar rather than an L-Bar</t>
    </r>
  </si>
  <si>
    <t>Humidity sensor c/w 1.5m cable (0~100%)</t>
  </si>
  <si>
    <t>Temperature sensor c/w 1.5m cable (-30~70°C)</t>
  </si>
  <si>
    <t>Barometric Pressure sensor c/w 1.5m cable (700~1100hPa)</t>
  </si>
  <si>
    <t>Light energy sensor c/w base plate and 5m cable (0~1500 w/m²)</t>
  </si>
  <si>
    <t>Wind direction c/w 5m cable (0°~360°)</t>
  </si>
  <si>
    <r>
      <t xml:space="preserve">0.2mm Rain Gauge (4~20mA output via included </t>
    </r>
    <r>
      <rPr>
        <b/>
        <sz val="11"/>
        <rFont val="Tahoma"/>
        <family val="2"/>
      </rPr>
      <t>PI-F</t>
    </r>
    <r>
      <rPr>
        <sz val="11"/>
        <rFont val="Tahoma"/>
        <family val="2"/>
      </rPr>
      <t xml:space="preserve"> transmitter, 0~55mm/hr)</t>
    </r>
  </si>
  <si>
    <t>Current switch. Adjustable: 1.5~200A in 3x ranges, self-powered.</t>
  </si>
  <si>
    <t>RTD Pt100 to 4~20mA In-head transmitter</t>
  </si>
  <si>
    <t>Light intensity 4~20mA transmitter  (replaces TWN-LUX)</t>
  </si>
  <si>
    <t>XU Universal Input Transmitter Series - Processor, USB Programmable</t>
  </si>
  <si>
    <r>
      <rPr>
        <b/>
        <sz val="11"/>
        <color rgb="FFC00000"/>
        <rFont val="Tahoma"/>
        <family val="2"/>
      </rPr>
      <t>Important: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 xml:space="preserve">The 2300-XX stations </t>
    </r>
    <r>
      <rPr>
        <b/>
        <u/>
        <sz val="11"/>
        <rFont val="Tahoma"/>
        <family val="2"/>
      </rPr>
      <t>cannot</t>
    </r>
    <r>
      <rPr>
        <sz val="11"/>
        <rFont val="Tahoma"/>
        <family val="2"/>
      </rPr>
      <t xml:space="preserve"> share a data hi-way with the 2400-XX / 2100-XX stations and/or Shimaden Controllers.</t>
    </r>
  </si>
  <si>
    <t>Loop Powered Transmitter Isolated Universal Input</t>
  </si>
  <si>
    <t>Head Mount Loop Powered Transmitter Non Isolated RTD only</t>
  </si>
  <si>
    <t>4 wire (powered) Transmitter Isolated Universal Input</t>
  </si>
  <si>
    <t>-L</t>
  </si>
  <si>
    <t>Signal / Differential Pressure / Indicators</t>
  </si>
  <si>
    <r>
      <t>• Intech Micro 2400-A16-I16</t>
    </r>
    <r>
      <rPr>
        <sz val="10"/>
        <rFont val="Tahoma"/>
        <family val="2"/>
      </rPr>
      <t xml:space="preserve"> [16 Isolated Universal Analogue Input Channels] </t>
    </r>
    <r>
      <rPr>
        <sz val="11"/>
        <rFont val="Tahoma"/>
        <family val="2"/>
      </rPr>
      <t>(1 only)</t>
    </r>
  </si>
  <si>
    <r>
      <t>• Intech Micro 2400-A16-I16</t>
    </r>
    <r>
      <rPr>
        <sz val="10"/>
        <rFont val="Tahoma"/>
        <family val="2"/>
      </rPr>
      <t xml:space="preserve"> [16 Isolated Universal Analogue Input Channels] </t>
    </r>
    <r>
      <rPr>
        <sz val="11"/>
        <rFont val="Tahoma"/>
        <family val="2"/>
      </rPr>
      <t>(2 only)</t>
    </r>
  </si>
  <si>
    <t>Power supply of 10~28Vdc fitted</t>
  </si>
  <si>
    <t>Remote station. Up to 16, Isolated Universal Analogue inputs. Dedicated Digital input and relay outputs. 85~265Vac, 95~370Vdc Power supply.</t>
  </si>
  <si>
    <t>RTD Pt100 inputs</t>
  </si>
  <si>
    <r>
      <t>ZigBee</t>
    </r>
    <r>
      <rPr>
        <sz val="11"/>
        <rFont val="Arial"/>
        <family val="2"/>
      </rPr>
      <t>®</t>
    </r>
    <r>
      <rPr>
        <sz val="11"/>
        <rFont val="Tahoma"/>
        <family val="2"/>
      </rPr>
      <t xml:space="preserve"> Base or Router (RS485, RS422, RS232). 100mW</t>
    </r>
  </si>
  <si>
    <t>Z-2400-BAT</t>
  </si>
  <si>
    <t>ZigBee® Ethernet - MicroScan or Modbus Base Only. 100mW</t>
  </si>
  <si>
    <t>Replacement Z-2400-Sleeper battery</t>
  </si>
  <si>
    <t>Z-2400-RB-T</t>
  </si>
  <si>
    <t>Z-2400-TCP-T</t>
  </si>
  <si>
    <r>
      <t>• Isolated Auto-Detecting Comms Converter USB/RS232 to RS485/RS422 [2400-IS]</t>
    </r>
    <r>
      <rPr>
        <sz val="10"/>
        <rFont val="Tahoma"/>
        <family val="2"/>
      </rPr>
      <t xml:space="preserve"> (1 only)</t>
    </r>
  </si>
  <si>
    <t>XJ2</t>
  </si>
  <si>
    <t>Single Loop Powered Transmitter - Universal Input, Analogue</t>
  </si>
  <si>
    <t>XID-P1</t>
  </si>
  <si>
    <t>XID-L1</t>
  </si>
  <si>
    <t>XID-L2</t>
  </si>
  <si>
    <t>XID-L4</t>
  </si>
  <si>
    <t>LPN-H-W (Rev 2)</t>
  </si>
  <si>
    <t>Single 4~20 to 4~20mA  24Vdc powered isolator</t>
  </si>
  <si>
    <t>LPI-LCD-6</t>
  </si>
  <si>
    <t>Shimaden Lite software package (Note: Shimaden Lite should only be used with Windows XP or above and is not a replacement for a full SCADA system)</t>
  </si>
  <si>
    <t>pH &amp; ORP Sensors - Wedgewood Analytical</t>
  </si>
  <si>
    <r>
      <t xml:space="preserve">Input expansion: This is a standard feature. Supports up to four 2100-M multiplexers. </t>
    </r>
    <r>
      <rPr>
        <b/>
        <i/>
        <sz val="10"/>
        <rFont val="Tahoma"/>
        <family val="2"/>
      </rPr>
      <t>The two analogue outputs are not available with this option.</t>
    </r>
  </si>
  <si>
    <t>Z-2400-A2I</t>
  </si>
  <si>
    <t>IN-uP4</t>
  </si>
  <si>
    <t>IN-uP4X</t>
  </si>
  <si>
    <t>XU-USB (Rev 1)</t>
  </si>
  <si>
    <t>Indicators for Special Applications - on Request:</t>
  </si>
  <si>
    <r>
      <t xml:space="preserve">The </t>
    </r>
    <r>
      <rPr>
        <b/>
        <sz val="11"/>
        <rFont val="Tahoma"/>
        <family val="2"/>
      </rPr>
      <t>2100-NET</t>
    </r>
    <r>
      <rPr>
        <sz val="11"/>
        <rFont val="Tahoma"/>
        <family val="2"/>
      </rPr>
      <t xml:space="preserve"> is used with the </t>
    </r>
    <r>
      <rPr>
        <b/>
        <sz val="11"/>
        <rFont val="Tahoma"/>
        <family val="2"/>
      </rPr>
      <t>2400/2100</t>
    </r>
    <r>
      <rPr>
        <sz val="11"/>
        <rFont val="Tahoma"/>
        <family val="2"/>
      </rPr>
      <t xml:space="preserve"> series I/O Remote Stations and </t>
    </r>
    <r>
      <rPr>
        <b/>
        <sz val="11"/>
        <rFont val="Tahoma"/>
        <family val="2"/>
      </rPr>
      <t>Shimaden Controllers</t>
    </r>
    <r>
      <rPr>
        <sz val="11"/>
        <rFont val="Tahoma"/>
        <family val="2"/>
      </rPr>
      <t xml:space="preserve"> when connecting via Ethernet TCP/IP.</t>
    </r>
  </si>
  <si>
    <r>
      <t>The</t>
    </r>
    <r>
      <rPr>
        <b/>
        <sz val="11"/>
        <rFont val="Tahoma"/>
        <family val="2"/>
      </rPr>
      <t xml:space="preserve"> 2300-NET</t>
    </r>
    <r>
      <rPr>
        <sz val="11"/>
        <rFont val="Tahoma"/>
        <family val="2"/>
      </rPr>
      <t xml:space="preserve"> is used with the</t>
    </r>
    <r>
      <rPr>
        <b/>
        <sz val="11"/>
        <rFont val="Tahoma"/>
        <family val="2"/>
      </rPr>
      <t xml:space="preserve"> 2300 series</t>
    </r>
    <r>
      <rPr>
        <sz val="11"/>
        <rFont val="Tahoma"/>
        <family val="2"/>
      </rPr>
      <t xml:space="preserve"> I/O Remote Stations when connecting via Ethernet TCP/IP.</t>
    </r>
  </si>
  <si>
    <t>Wireless Z-2400-A2 Series</t>
  </si>
  <si>
    <t>Z-2400-A2IO</t>
  </si>
  <si>
    <t>Z-2400-A2R</t>
  </si>
  <si>
    <t>Z-2400-A2IO Kit Only</t>
  </si>
  <si>
    <t>Z-2400-A2O</t>
  </si>
  <si>
    <t>Repeater node for Wireless Expansion.</t>
  </si>
  <si>
    <t>Output Remote Wireless node. 2x 4~20mA Outputs, 4x Digital I/O.</t>
  </si>
  <si>
    <r>
      <t xml:space="preserve">Input Remote Wireless node. 2x Isolated Universal Inputs, 4x Digital I/O.
Note: The Z-2400-A2I can also be used with the </t>
    </r>
    <r>
      <rPr>
        <b/>
        <sz val="11"/>
        <rFont val="Tahoma"/>
        <family val="2"/>
      </rPr>
      <t>Z-2400 Series</t>
    </r>
    <r>
      <rPr>
        <sz val="11"/>
        <rFont val="Tahoma"/>
        <family val="2"/>
      </rPr>
      <t xml:space="preserve"> as part of a </t>
    </r>
    <r>
      <rPr>
        <b/>
        <sz val="11"/>
        <rFont val="Tahoma"/>
        <family val="2"/>
      </rPr>
      <t>MicroScan SCADA</t>
    </r>
    <r>
      <rPr>
        <sz val="11"/>
        <rFont val="Tahoma"/>
        <family val="2"/>
      </rPr>
      <t xml:space="preserve"> Wireless system. See page 11.</t>
    </r>
  </si>
  <si>
    <t>70mm lead c/w plugs (Specify thermocouple type).
Includes Switchcraft plug (logger end) and Mini jack (connects to T/c Mini plug).
Mini plugs are also available on request.</t>
  </si>
  <si>
    <t>ZA-OD24-8</t>
  </si>
  <si>
    <t>ZA-PG24-19</t>
  </si>
  <si>
    <t>2.4GHz modules certified for use in USA, Canada, Europe, Australia and New Zealand.</t>
  </si>
  <si>
    <t>XI-L1</t>
  </si>
  <si>
    <t>XI-L2</t>
  </si>
  <si>
    <t>XI-L4</t>
  </si>
  <si>
    <t>Single 4~20 to 4~20mA  Loop powered isolator, Input Resistance 250Ω</t>
  </si>
  <si>
    <t>Dual   4~20 to 4~20mA  Loop powered isolators, Input Resistance 250Ω</t>
  </si>
  <si>
    <t>Quad  4~20 to 4~20mA  Loop powered isolators, Input Resistance 250Ω</t>
  </si>
  <si>
    <t>Single 4~20 to 4~20mA  Loop powered isolator, Input Resistance 50Ω</t>
  </si>
  <si>
    <t>Dual   4~20 to 4~20mA  Loop powered isolators, Input Resistance 50Ω</t>
  </si>
  <si>
    <t>Quad  4~20 to 4~20mA  Loop powered isolators, Input Resistance 50Ω</t>
  </si>
  <si>
    <t>Z-2400 Series (Wireless MicroScan and Data Logging Communication)</t>
  </si>
  <si>
    <t>Z-2400-A2 High Gain Antenna options ZA (instead of standard whip type).</t>
  </si>
  <si>
    <t>See Page 11 for options and pricing</t>
  </si>
  <si>
    <r>
      <t xml:space="preserve">The </t>
    </r>
    <r>
      <rPr>
        <b/>
        <sz val="11"/>
        <rFont val="Tahoma"/>
        <family val="2"/>
      </rPr>
      <t>2400-A16-NET</t>
    </r>
    <r>
      <rPr>
        <sz val="11"/>
        <rFont val="Tahoma"/>
        <family val="2"/>
      </rPr>
      <t xml:space="preserve"> and </t>
    </r>
    <r>
      <rPr>
        <b/>
        <sz val="11"/>
        <rFont val="Tahoma"/>
        <family val="2"/>
      </rPr>
      <t>2100-A16-NET</t>
    </r>
    <r>
      <rPr>
        <sz val="11"/>
        <rFont val="Tahoma"/>
        <family val="2"/>
      </rPr>
      <t xml:space="preserve"> connect directly via Ethernet TCP/IP.</t>
    </r>
  </si>
  <si>
    <r>
      <t xml:space="preserve">1x 2300-NET - Connect via Ethernet TCP/IP (no 2400-IS)                              </t>
    </r>
    <r>
      <rPr>
        <i/>
        <sz val="11"/>
        <rFont val="Tahoma"/>
        <family val="2"/>
      </rPr>
      <t>Add</t>
    </r>
  </si>
  <si>
    <t>Alarms</t>
  </si>
  <si>
    <r>
      <t xml:space="preserve">1x 2400-A16-I16-NET - Connect via Ethernet TCP/IP (no 2400-IS)                  </t>
    </r>
    <r>
      <rPr>
        <i/>
        <sz val="11"/>
        <rFont val="Tahoma"/>
        <family val="2"/>
      </rPr>
      <t>Less</t>
    </r>
  </si>
  <si>
    <r>
      <t xml:space="preserve">2x 2400-A16-I16-NET - Connect via Ethernet TCP/IP (no 2400-IS)                   </t>
    </r>
    <r>
      <rPr>
        <i/>
        <sz val="11"/>
        <rFont val="Tahoma"/>
        <family val="2"/>
      </rPr>
      <t>Add</t>
    </r>
  </si>
  <si>
    <t>2300-AO8I</t>
  </si>
  <si>
    <t>8x 4~20mA (0~20mA) outputs, single ended</t>
  </si>
  <si>
    <t xml:space="preserve"> 1 x Serial Port Isolated RS485 or RS232 (specify), Includes Modbus RTU (Not available for IN-R)</t>
  </si>
  <si>
    <t>4~20mA Panel Display - Surface Mount</t>
  </si>
  <si>
    <t xml:space="preserve">4~20mA Panel Display IP65 (4~20mA Calibrator is NOT required for setup) </t>
  </si>
  <si>
    <t>Universal Input Indicator with no outputs. Universal Power Supply.</t>
  </si>
  <si>
    <t>Universal Input Indicator with 2x Relay outputs (250Vac, 3A Max.) plus 1x 4~20mA Analogue output. Universal Power supply.</t>
  </si>
  <si>
    <t>uP4-Din-R2</t>
  </si>
  <si>
    <t>uP4-Din-R2A</t>
  </si>
  <si>
    <t>Differential Pressure Transmitters (For Dry Non-Corrosive Gases)</t>
  </si>
  <si>
    <t xml:space="preserve"> 2 x 5A relay ouputs (for PRC1- model only)                                                                                                </t>
  </si>
  <si>
    <t xml:space="preserve"> 6 x 5A relay outputs (for PRC1- model only)</t>
  </si>
  <si>
    <t>LPN-H-CAL</t>
  </si>
  <si>
    <t>PSW-10-F</t>
  </si>
  <si>
    <t>• PSW-10-F Power Supply 24Vdc, 1.0A (1 only)</t>
  </si>
  <si>
    <t>DLC3 Tester</t>
  </si>
  <si>
    <t>DLC3 Tester Kit</t>
  </si>
  <si>
    <t>Pressure (Does not include sensor)     Sensor (1/8 inch NPT) options below:</t>
  </si>
  <si>
    <t>Universal Input Indicator, DIN rail mount &amp; 2 Relay Outputs. Universal Power Supply.</t>
  </si>
  <si>
    <t>Universal Input Indicator, DIN rail mount &amp; 2 Relay Outputs plus One Analogue Output (4~20mA or 0~10Vdc selectable). Universal Power Supply.</t>
  </si>
  <si>
    <t>0~1m H2O, with 10 metres of cable. 4~20mA output.</t>
  </si>
  <si>
    <t>0~5m H2O, with 10 metres of cable. 4~20mA output.</t>
  </si>
  <si>
    <t>0~10m H2O, with 15 metres of cable. 4~20mA output.</t>
  </si>
  <si>
    <t>0~20m H2O, with 30 metres of cable. 4~20mA output.</t>
  </si>
  <si>
    <t>0~50m H2O, with 60 metres of cable. 4~20mA output.</t>
  </si>
  <si>
    <t>Submersible Level Transmitters</t>
  </si>
  <si>
    <t xml:space="preserve">IN-LLT Series (Rev 1) - Submersible Level Transmitters for Water applications </t>
  </si>
  <si>
    <t>0~5m H2O, with 10 metres of cable. 0~5Vdc output.</t>
  </si>
  <si>
    <r>
      <t xml:space="preserve">Contains </t>
    </r>
    <r>
      <rPr>
        <u/>
        <sz val="11"/>
        <rFont val="Tahoma"/>
        <family val="2"/>
      </rPr>
      <t>One</t>
    </r>
    <r>
      <rPr>
        <sz val="11"/>
        <rFont val="Tahoma"/>
        <family val="2"/>
      </rPr>
      <t xml:space="preserve"> Mark4 battery. </t>
    </r>
    <r>
      <rPr>
        <sz val="10"/>
        <rFont val="Tahoma"/>
        <family val="2"/>
      </rPr>
      <t>Comes complete with stainless tube, 2 Orings &amp; new label.</t>
    </r>
  </si>
  <si>
    <r>
      <t xml:space="preserve">Contains </t>
    </r>
    <r>
      <rPr>
        <u/>
        <sz val="11"/>
        <rFont val="Tahoma"/>
        <family val="2"/>
      </rPr>
      <t>Three</t>
    </r>
    <r>
      <rPr>
        <sz val="11"/>
        <rFont val="Tahoma"/>
        <family val="2"/>
      </rPr>
      <t xml:space="preserve"> Mark4 batteries. </t>
    </r>
    <r>
      <rPr>
        <sz val="10"/>
        <rFont val="Tahoma"/>
        <family val="2"/>
      </rPr>
      <t>Comes complete with stainless tube, 2 Orings &amp; new label.</t>
    </r>
  </si>
  <si>
    <t>Mark3 loggers must be returned to Intech for factory replacement of batteries.</t>
  </si>
  <si>
    <t>Relay output expansion unit for 2400-A16. Power supply 24Vdc, 10VA.</t>
  </si>
  <si>
    <t xml:space="preserve">2400-R2 Relay expansion unit for 2400-A16 </t>
  </si>
  <si>
    <t>Maths function, DC to DC isolating transmitter with 3 inputs (LV option NOT available)</t>
  </si>
  <si>
    <t>24Vdc Output - 1A Output Current</t>
  </si>
  <si>
    <t xml:space="preserve">Instrument Power Supplies </t>
  </si>
  <si>
    <t>HR-Battery Mk3</t>
  </si>
  <si>
    <t>HR-Battery Mk4</t>
  </si>
  <si>
    <r>
      <t xml:space="preserve">Spare Mark4 battery </t>
    </r>
    <r>
      <rPr>
        <b/>
        <sz val="11"/>
        <rFont val="Tahoma"/>
        <family val="2"/>
      </rPr>
      <t>ONLY</t>
    </r>
    <r>
      <rPr>
        <sz val="11"/>
        <rFont val="Tahoma"/>
        <family val="2"/>
      </rPr>
      <t xml:space="preserve"> available at the time of purchase of an HR Data logger.</t>
    </r>
  </si>
  <si>
    <t xml:space="preserve">Replacement Battery Kits </t>
  </si>
  <si>
    <t>24Vdc Power Supply:</t>
  </si>
  <si>
    <t>Overload protection unit for lightning</t>
  </si>
  <si>
    <t>Power supply of 10~28Vac/dc fitted to any PI series transmitter (not for PI-M, PI-P or PI-R)</t>
  </si>
  <si>
    <t>Potentiometer to DC isolating transmitter (LV option NOT available)</t>
  </si>
  <si>
    <t>0~100m H2O, with 110 metres of cable. 4~20mA output.</t>
  </si>
  <si>
    <r>
      <t xml:space="preserve">Upgrading to a larger package + modules combination.  </t>
    </r>
    <r>
      <rPr>
        <b/>
        <sz val="10"/>
        <rFont val="Tahoma"/>
        <family val="2"/>
      </rPr>
      <t xml:space="preserve">Price is the dollar difference between packages + modules plus   </t>
    </r>
    <r>
      <rPr>
        <sz val="10"/>
        <color indexed="10"/>
        <rFont val="Tahoma"/>
        <family val="2"/>
      </rPr>
      <t>and plus Dongle or License Key Upgrade</t>
    </r>
  </si>
  <si>
    <t>THP-LB-CL</t>
  </si>
  <si>
    <t>Temperature, Humidity and Barometric Pressure Sensors, all housed in solar Radiation Shield mounted in L-Bar mounting arm c/w 5m cable.</t>
  </si>
  <si>
    <t>ZB-P-45</t>
  </si>
  <si>
    <t>Extension Coax for Z-2400 Series Indoor Antenna. RP-SMA Type with Bulkhead 0.2m.</t>
  </si>
  <si>
    <t>ZA-OD24-2</t>
  </si>
  <si>
    <t>2.4Ghz Indoor Antenna for Z-2400 Series.
Indoor 5.5dBi Omni Directional Rubber Duck Antenna.</t>
  </si>
  <si>
    <t>eze System Cloud Based Monitoring (Comes with a limited, free service period).</t>
  </si>
  <si>
    <t>eze Cable-485</t>
  </si>
  <si>
    <t xml:space="preserve">Contact Intech for Service Options available. </t>
  </si>
  <si>
    <t>Non spill calibration kit with 33% and 75% RH salt solutions including adaptor.</t>
  </si>
  <si>
    <t>Communication Modules for RS485/422</t>
  </si>
  <si>
    <t>Digi485</t>
  </si>
  <si>
    <t>Digi Radio Modem for RS485/422.</t>
  </si>
  <si>
    <t>Programmable spans from ±10 to ±100mm W.G. Factory set to 0~100mm W.G.</t>
  </si>
  <si>
    <t>Programmable spans from ±100 to ±1000mm W.G. Factory set to 0~1000mm W.G.</t>
  </si>
  <si>
    <t xml:space="preserve">Flow pulse amplifier   </t>
  </si>
  <si>
    <t>Light energy cable.</t>
  </si>
  <si>
    <t>All Z-2400 Wireless modules require a 9~36Vdc power supply.</t>
  </si>
  <si>
    <t>Process Indicators - Universal Power Supply 24~250Vac / 19.5~250Vdc</t>
  </si>
  <si>
    <t>Spare wick cloth for wet bulb sensor</t>
  </si>
  <si>
    <t>One Wireless Output node and One Input node, Paired &amp; supplied as a Kit:</t>
  </si>
  <si>
    <t xml:space="preserve"> ZigBee® Modules.  Power Supply: 9~36Vdc. </t>
  </si>
  <si>
    <t xml:space="preserve">ZigBee® Input - 2x Universal inputs, 4x Digital inputs, 2x Digital outputs, 
2x Relay outputs. 100mW. </t>
  </si>
  <si>
    <t>Solar Radiation Shield - used for more accurate measurement of temperature, humidity and barometric pressure sensors. (Does not include sensors) 
Must be attached to L-Bar or T-Bar.</t>
  </si>
  <si>
    <t>P100-HR-PS</t>
  </si>
  <si>
    <t>Pressure sensor. Range = -15~100psi  (Overload 200psi, Burst 500psi).</t>
  </si>
  <si>
    <t>P300-HR-PS</t>
  </si>
  <si>
    <t>Pressure sensor. Range = -15~300psi  (Overload 600psi, Burst 1500psi).</t>
  </si>
  <si>
    <t>P300-MC-PS</t>
  </si>
  <si>
    <t>P100-MC-PS</t>
  </si>
  <si>
    <t>24Vdc, 1.0A Instrument Power Supply for the Z-2400-A2 Series</t>
  </si>
  <si>
    <t>24Vdc, 1.0A Instrument Power Supply for the 2300-NET</t>
  </si>
  <si>
    <t>24Vdc, 1.0A Instrument Power Supply for the 2300 Series</t>
  </si>
  <si>
    <t>24Vdc, 1.0A Instrument Power Supply for the 2400-R2</t>
  </si>
  <si>
    <t>Power supply 85~264Vac/dc or 23~90Vdc (field selectable)</t>
  </si>
  <si>
    <t>Analogue input remote station. 16 analogue channels.  Modbus RTU standard.
Power supply 85~264Vac/dc or 23~90Vdc (field selectable)</t>
  </si>
  <si>
    <r>
      <t xml:space="preserve">2100-R2 Relay expansion unit for 2100-A16 </t>
    </r>
    <r>
      <rPr>
        <sz val="11"/>
        <rFont val="Tahoma"/>
        <family val="2"/>
      </rPr>
      <t xml:space="preserve"> Power supply 85~264Vac/dc or 23~90Vdc (field selectable)</t>
    </r>
  </si>
  <si>
    <r>
      <t>2100-D Digital input/output SCADA station</t>
    </r>
    <r>
      <rPr>
        <sz val="11"/>
        <rFont val="Tahoma"/>
        <family val="2"/>
      </rPr>
      <t xml:space="preserve">  Power supply 85~264Vac/dc or 23~90Vdc (field selectable)</t>
    </r>
  </si>
  <si>
    <t>pH / Humidity / Signal Generator / Overvoltage / Light Intensity / Instrument Power Supplies</t>
  </si>
  <si>
    <t>Wireless Z-2400-A2 Series / Multiplexers / Comms Converters / 2300 Series Remote Stations</t>
  </si>
  <si>
    <t>Multiplexers / 2400/2100 Series Remote Stations / eze System</t>
  </si>
  <si>
    <t>Mini packs - Complete Chart Recorder replacement packages / Submersible Level Transmitters</t>
  </si>
  <si>
    <t>MA5 / Shimaden Lite Software / Z-2400 Series (Wireless MicroScan and Data Logging Communication)</t>
  </si>
  <si>
    <t>24Vdc, 1.0A Instrument Power Supply for the Z-2400 Series</t>
  </si>
  <si>
    <r>
      <t xml:space="preserve">USB Programming Key for programming </t>
    </r>
    <r>
      <rPr>
        <b/>
        <sz val="11"/>
        <rFont val="Tahoma"/>
        <family val="2"/>
      </rPr>
      <t>XU Transmitters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XU Software</t>
    </r>
  </si>
  <si>
    <r>
      <t xml:space="preserve">USB Programming Key for programming </t>
    </r>
    <r>
      <rPr>
        <b/>
        <sz val="11"/>
        <rFont val="Tahoma"/>
        <family val="2"/>
      </rPr>
      <t>IN-uP4 / uP4-Din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</si>
  <si>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1"/>
        <rFont val="Tahoma"/>
        <family val="2"/>
      </rPr>
      <t>Z-2400-A2 Series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</si>
  <si>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1"/>
        <rFont val="Tahoma"/>
        <family val="2"/>
      </rPr>
      <t>2400-A16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Intech Micro Station Programmer</t>
    </r>
    <r>
      <rPr>
        <sz val="11"/>
        <rFont val="Tahoma"/>
        <family val="2"/>
      </rPr>
      <t xml:space="preserve"> software (</t>
    </r>
    <r>
      <rPr>
        <sz val="10.5"/>
        <rFont val="Tahoma"/>
        <family val="2"/>
      </rPr>
      <t xml:space="preserve">software also for data logging with the </t>
    </r>
    <r>
      <rPr>
        <b/>
        <sz val="11"/>
        <rFont val="Tahoma"/>
        <family val="2"/>
      </rPr>
      <t>2400-A16-SD-NET</t>
    </r>
    <r>
      <rPr>
        <sz val="11"/>
        <rFont val="Tahoma"/>
        <family val="2"/>
      </rPr>
      <t>)</t>
    </r>
  </si>
  <si>
    <r>
      <t xml:space="preserve">USB Programming Key for programming </t>
    </r>
    <r>
      <rPr>
        <b/>
        <sz val="10.5"/>
        <rFont val="Tahoma"/>
        <family val="2"/>
      </rPr>
      <t>Z-2400-A2I</t>
    </r>
    <r>
      <rPr>
        <sz val="10.5"/>
        <rFont val="Tahoma"/>
        <family val="2"/>
      </rPr>
      <t xml:space="preserve"> and </t>
    </r>
    <r>
      <rPr>
        <b/>
        <sz val="10.5"/>
        <rFont val="Tahoma"/>
        <family val="2"/>
      </rPr>
      <t>Z-2400-Sleeper</t>
    </r>
    <r>
      <rPr>
        <sz val="10.5"/>
        <rFont val="Tahoma"/>
        <family val="2"/>
      </rPr>
      <t xml:space="preserve"> with </t>
    </r>
    <r>
      <rPr>
        <b/>
        <sz val="10.5"/>
        <rFont val="Tahoma"/>
        <family val="2"/>
      </rPr>
      <t>XU Software</t>
    </r>
  </si>
  <si>
    <t>ezeio Controller. Communications Ethernet TCP/IP, 3G/GSM mobile/cellular network.
*Does not include SIM card or ongoing provider charges.</t>
  </si>
  <si>
    <t>Combination inputs and outputs, single ended</t>
  </si>
  <si>
    <t>2x RTD inputs, 2x 4~20mA inputs OR 2x 0~10Vdc inputs, 1x 4~20mA output, 4x Digital inputs, 2x Digital outputs</t>
  </si>
  <si>
    <t>8x 0~10Vdc (2~10Vdc) inputs, 1.0KV isolation between each input</t>
  </si>
  <si>
    <t>8x 4~20mA (0~20mA) inputs, 1.0KV isolation between each input</t>
  </si>
  <si>
    <r>
      <t>4x Relay outputs,</t>
    </r>
    <r>
      <rPr>
        <sz val="10.5"/>
        <rFont val="Tahoma"/>
        <family val="2"/>
      </rPr>
      <t xml:space="preserve"> Change over contacts, One output can be dedicated to Comms Fail Alarm</t>
    </r>
  </si>
  <si>
    <t>Dual temperature. RTD Pt100/Pt500/Pt1000 (Does not include RTD probe)</t>
  </si>
  <si>
    <t>RTD Pt100 temperature probe for Pt-HR, range -100~150°C</t>
  </si>
  <si>
    <t>Fit plug set to pH sensor for use with pH-HR logger.  We recommend using a pH sensor fitted with a RTD Pt100 sensor for the best possible accuracy.</t>
  </si>
  <si>
    <r>
      <t xml:space="preserve">Three RTD Pt1000 temperature probes, range -50~130°C
</t>
    </r>
    <r>
      <rPr>
        <sz val="10"/>
        <rFont val="Tahoma"/>
        <family val="2"/>
      </rPr>
      <t>(Logger maximum RTD Pt1000 range is -100~400°C)</t>
    </r>
  </si>
  <si>
    <r>
      <t xml:space="preserve">RTD Pt1000 Temperature Probe, range -50~130°C
</t>
    </r>
    <r>
      <rPr>
        <sz val="10"/>
        <rFont val="Tahoma"/>
        <family val="2"/>
      </rPr>
      <t>Logger maximum RTD Pt1000 temperature range is -100~400°C</t>
    </r>
  </si>
  <si>
    <t>External RTD temperature sensor, range -200~600°C  (Does not include probe)  Accepts RTD Pt100, Pt500 and Pt1000 type probes.</t>
  </si>
  <si>
    <t>RTD Pt100 temperature probe for Pt-LCD, range -100~150°C</t>
  </si>
  <si>
    <t>General purpose  ¾” NPT  pH sensor with long insertion length. Includes a RTD Pt100 sensor</t>
  </si>
  <si>
    <t>General purpose  ¾” NPT  pH sensor with long insertion length. High temp. version including a RTD Pt100 sensor</t>
  </si>
  <si>
    <t>General purpose  ¾” NPT pH sensor. Includes a RTD Pt100 sensor</t>
  </si>
  <si>
    <r>
      <t xml:space="preserve">General purpose  ¾” NPT pH sensor. High temp. version </t>
    </r>
    <r>
      <rPr>
        <sz val="10.5"/>
        <rFont val="Tahoma"/>
        <family val="2"/>
      </rPr>
      <t>including a RTD Pt100 sensor</t>
    </r>
  </si>
  <si>
    <t>pH voltage to DC isolating transmitter with LCD display. See page 15 for pH probes</t>
  </si>
  <si>
    <t>NZ$ each</t>
  </si>
  <si>
    <t>US$ each</t>
  </si>
  <si>
    <t>EUR€ each</t>
  </si>
  <si>
    <t xml:space="preserve">eze Cable RS485 (1m), if using ezeio with a Intech Micro Remote Station. </t>
  </si>
  <si>
    <t>IN-LLT-C17-10</t>
  </si>
  <si>
    <t>IN-LLT-C17-20</t>
  </si>
  <si>
    <t>IN-LLT-C17-50</t>
  </si>
  <si>
    <t>IN-LLT-C17-100</t>
  </si>
  <si>
    <t>WS3-WD-THP-TB-CL</t>
  </si>
  <si>
    <t>Wind speed 3 cup, wind direction, Temperature, Humidity and Barometric Pressure Sensors, all housed in solar Radiation Shield mounted on T-Bar mounting arm c/w 5m cable.</t>
  </si>
  <si>
    <t>Light Energy Sensor</t>
  </si>
  <si>
    <t>Wall Mount RTD Probes</t>
  </si>
  <si>
    <t>Gland</t>
  </si>
  <si>
    <t>Wall mount pvc conduit box probe. 6.4 x 100mm IP44 (-20~80°C).</t>
  </si>
  <si>
    <t>Wall mount alloy head probe. 6.4 x 100mm IP67 (-40~110°C).</t>
  </si>
  <si>
    <t xml:space="preserve">Other Temperature Sensors available on request. </t>
  </si>
  <si>
    <t>Temperature Probes</t>
  </si>
  <si>
    <t>16 Isolated Universal Input Channels, with Ethernet TCP/IP option connection fitted.</t>
  </si>
  <si>
    <t>2400-A16-I16-NET-H</t>
  </si>
  <si>
    <t xml:space="preserve">16 Isolated Universal Input Channels, RS422/RS485 Comms. </t>
  </si>
  <si>
    <t>Analogue input remote station. 16 analogue channels.  Modbus RTU standard. Ethernet TCP/IP option connection fitted. Power supply 85~264Vac/dc or 23~90Vdc.</t>
  </si>
  <si>
    <t>LPN-H-CAP</t>
  </si>
  <si>
    <t>LPN-H-Flange</t>
  </si>
  <si>
    <t>LPN-H Replacement Filter Caps</t>
  </si>
  <si>
    <t>RAIN</t>
  </si>
  <si>
    <t>0.2mm Rain Gauge, Pulse output, Pole mount.</t>
  </si>
  <si>
    <t>NAA-209</t>
  </si>
  <si>
    <t>NAA-101</t>
  </si>
  <si>
    <t>NAA-102</t>
  </si>
  <si>
    <t>Terminal box with filter without OVP</t>
  </si>
  <si>
    <t>Terminal box with filter and integral OVP</t>
  </si>
  <si>
    <t>If you already have a USB or Parallel (Super Pro) dongle. Replacement for lost file.</t>
  </si>
  <si>
    <t>IN-LF</t>
  </si>
  <si>
    <t>Line filter</t>
  </si>
  <si>
    <t>2.4Ghz Indoor Antennas for Z-2400 Series.</t>
  </si>
  <si>
    <t xml:space="preserve">2.4GHz Indoor /Outdoor High Gain Antennas </t>
  </si>
  <si>
    <t>Add on probe sets for   GP-HR</t>
  </si>
  <si>
    <t>Add on probe sets for  GP-MC</t>
  </si>
  <si>
    <t>0~1,000</t>
  </si>
  <si>
    <t>1,001~6,000</t>
  </si>
  <si>
    <t>6,001~10,000</t>
  </si>
  <si>
    <t>10,001 up</t>
  </si>
  <si>
    <t>1,001~4,500</t>
  </si>
  <si>
    <t>4,501~8,500</t>
  </si>
  <si>
    <t>8,501 up</t>
  </si>
  <si>
    <t>IN-LLT-C-1</t>
  </si>
  <si>
    <t>IN-LLT-C-5</t>
  </si>
  <si>
    <t>H-CL</t>
  </si>
  <si>
    <t>T-CL</t>
  </si>
  <si>
    <t>BP-CL</t>
  </si>
  <si>
    <t>IN-LLT-V-5</t>
  </si>
  <si>
    <t xml:space="preserve">For MicroScan V5 software packages. </t>
  </si>
  <si>
    <t>Customer to supply Modem Kit, see Intech for advice.</t>
  </si>
  <si>
    <t>mA3+P-PS</t>
  </si>
  <si>
    <t>2100-IS-USB</t>
  </si>
  <si>
    <t>Isolating USB to RS485 or RS422 (selectable) Converter. Relay output for comms failure.</t>
  </si>
  <si>
    <t>XJ4-LV</t>
  </si>
  <si>
    <t>Single 4 wire (powered) Transmitter - Universal Input, Analogue, Low voltage</t>
  </si>
  <si>
    <t>ezeio-GSM-S</t>
  </si>
  <si>
    <t>ZigBee® Sleeper Turbo Plug Powered &amp; Battery Powered + 2 Universal Inputs. 1mW</t>
  </si>
  <si>
    <t>Z-2400-Sleeper-T</t>
  </si>
  <si>
    <t>Outdoor 8dBi Omni Directional Monopole Antenna complete with 5m Coax Cable and 1.5m Coax Seal.</t>
  </si>
  <si>
    <t>Outdoor 2.2dBi Omni Directional Whip Antenna, wall mount bracket complete with 0.5m Coax Cable with bulkhead and 1.5m Coax Seal.</t>
  </si>
  <si>
    <t>Outdoor 19dBi Directional Parabolic Grid Antenna complete with 5m Coax Cable and 1.5m Coax Seal.</t>
  </si>
  <si>
    <t>ZB-ANT-05</t>
  </si>
  <si>
    <r>
      <t>2.4Ghz Outdoor Antenna Kits for Z-2400 Series.</t>
    </r>
    <r>
      <rPr>
        <b/>
        <i/>
        <sz val="9"/>
        <rFont val="Tahoma"/>
        <family val="2"/>
      </rPr>
      <t>(Outdoor antennas are supplied with mounting brackets and coax-seal)</t>
    </r>
  </si>
  <si>
    <t>Other options available on request: https://www.intech.co.nz/product/z-2400-a2-antennas/</t>
  </si>
  <si>
    <t>Intech Instruments Ltd             Export Price List - 2024</t>
  </si>
  <si>
    <t>LPI-F</t>
  </si>
  <si>
    <t>PSW-2-10-H</t>
  </si>
  <si>
    <t>PSW-2-12-H</t>
  </si>
  <si>
    <t>PSW-2-24-H</t>
  </si>
  <si>
    <t>PSW-2-24-LV</t>
  </si>
  <si>
    <t>PSW-2 High Voltage Power Supply: 100~264Vac/dc. Output Voltage: 10Vdc.</t>
  </si>
  <si>
    <t>PSW-2 High Voltage Power Supply: 100~264Vac/dc. Output Voltage: 12Vdc.</t>
  </si>
  <si>
    <t>PSW-2 High Voltage Power Supply: 100~264Vac/dc. Output Voltage: 24Vdc.</t>
  </si>
  <si>
    <t>PSW-2 Low Voltage Power Supply: 12~28Vac / 10~30Vdc. Output Voltage: 24Vdc.</t>
  </si>
  <si>
    <t>PSW-10-12</t>
  </si>
  <si>
    <t>PSW-10-24</t>
  </si>
  <si>
    <t>PSW-10 High Voltage Power Supply: 100~264Vac/dc. Output Voltage: 12Vdc.</t>
  </si>
  <si>
    <t>PSW-10 High Voltage Power Supply: 100~264Vac/dc. Output Voltage: 24Vdc.</t>
  </si>
  <si>
    <t>2400-A16-I16-SD-NET-H</t>
  </si>
  <si>
    <t>Remote Station / Intelligent Multiplexer - 16 Inputs, SD Data Logging, Ethernet TCP/IP Comms, High Voltage Power Supply.</t>
  </si>
  <si>
    <r>
      <t xml:space="preserve">Omni7 </t>
    </r>
    <r>
      <rPr>
        <sz val="11"/>
        <rFont val="Tahoma"/>
        <family val="2"/>
      </rPr>
      <t>software is free to download from our website</t>
    </r>
  </si>
  <si>
    <t>WMR-S6.4-100-AH-N-N-N</t>
  </si>
  <si>
    <t>WMR-S6.4-100-CB-N-N-N</t>
  </si>
  <si>
    <r>
      <rPr>
        <sz val="11"/>
        <rFont val="Tahoma"/>
        <family val="2"/>
      </rPr>
      <t xml:space="preserve">DLC3USB download cable </t>
    </r>
    <r>
      <rPr>
        <b/>
        <i/>
        <sz val="11"/>
        <rFont val="Tahoma"/>
        <family val="2"/>
      </rPr>
      <t xml:space="preserve">(USB) -  </t>
    </r>
    <r>
      <rPr>
        <b/>
        <sz val="11"/>
        <rFont val="Tahoma"/>
        <family val="2"/>
      </rPr>
      <t xml:space="preserve">Omni7 </t>
    </r>
    <r>
      <rPr>
        <sz val="11"/>
        <rFont val="Tahoma"/>
        <family val="2"/>
      </rPr>
      <t>software is free to download online</t>
    </r>
  </si>
  <si>
    <r>
      <rPr>
        <sz val="11"/>
        <rFont val="Tahoma"/>
        <family val="2"/>
      </rPr>
      <t xml:space="preserve">DLC5USB download cable </t>
    </r>
    <r>
      <rPr>
        <b/>
        <i/>
        <sz val="11"/>
        <rFont val="Tahoma"/>
        <family val="2"/>
      </rPr>
      <t xml:space="preserve">(USB) -  </t>
    </r>
    <r>
      <rPr>
        <b/>
        <sz val="11"/>
        <rFont val="Tahoma"/>
        <family val="2"/>
      </rPr>
      <t xml:space="preserve">Omni7 </t>
    </r>
    <r>
      <rPr>
        <sz val="11"/>
        <rFont val="Tahoma"/>
        <family val="2"/>
      </rPr>
      <t>software is free to download online</t>
    </r>
  </si>
  <si>
    <t>Optional cable gland for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</si>
</sst>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6" formatCode="_-\€* #,##0.00_-;\-\€* #,##0.00_-;_-\€* &quot;-&quot;??_-;_-@_-"/>
    <numFmt numFmtId="167" formatCode="0.000"/>
  </numFmts>
  <fonts count="5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ahoma"/>
      <family val="2"/>
    </font>
    <font>
      <sz val="11"/>
      <name val="Arial"/>
      <family val="2"/>
    </font>
    <font>
      <sz val="11"/>
      <name val="Tahoma"/>
      <family val="2"/>
    </font>
    <font>
      <u/>
      <sz val="10"/>
      <color indexed="12"/>
      <name val="Arial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sz val="11"/>
      <name val="Arial"/>
      <family val="2"/>
    </font>
    <font>
      <b/>
      <sz val="11"/>
      <color indexed="10"/>
      <name val="Tahoma"/>
      <family val="2"/>
    </font>
    <font>
      <b/>
      <sz val="11"/>
      <color indexed="9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color indexed="12"/>
      <name val="Tahoma"/>
      <family val="2"/>
    </font>
    <font>
      <u/>
      <sz val="12"/>
      <color indexed="12"/>
      <name val="Tahoma"/>
      <family val="2"/>
    </font>
    <font>
      <b/>
      <sz val="4"/>
      <name val="Tahoma"/>
      <family val="2"/>
    </font>
    <font>
      <sz val="4"/>
      <name val="Tahoma"/>
      <family val="2"/>
    </font>
    <font>
      <sz val="4"/>
      <name val="Arial"/>
      <family val="2"/>
    </font>
    <font>
      <sz val="10"/>
      <color indexed="10"/>
      <name val="Tahoma"/>
      <family val="2"/>
    </font>
    <font>
      <b/>
      <sz val="10"/>
      <color indexed="10"/>
      <name val="Tahoma"/>
      <family val="2"/>
    </font>
    <font>
      <i/>
      <sz val="8"/>
      <name val="Arial"/>
      <family val="2"/>
    </font>
    <font>
      <b/>
      <sz val="14"/>
      <color indexed="12"/>
      <name val="Tahoma"/>
      <family val="2"/>
    </font>
    <font>
      <sz val="9"/>
      <name val="Tahoma"/>
      <family val="2"/>
    </font>
    <font>
      <b/>
      <sz val="2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9"/>
      <name val="Tahoma"/>
      <family val="2"/>
    </font>
    <font>
      <sz val="10"/>
      <name val="Arial"/>
      <family val="2"/>
    </font>
    <font>
      <b/>
      <sz val="14"/>
      <color rgb="FF0000FF"/>
      <name val="Tahoma"/>
      <family val="2"/>
    </font>
    <font>
      <b/>
      <sz val="11"/>
      <color rgb="FFC00000"/>
      <name val="Tahoma"/>
      <family val="2"/>
    </font>
    <font>
      <b/>
      <u/>
      <sz val="11"/>
      <name val="Tahoma"/>
      <family val="2"/>
    </font>
    <font>
      <sz val="10.5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u/>
      <sz val="11"/>
      <name val="Tahoma"/>
      <family val="2"/>
    </font>
    <font>
      <sz val="11"/>
      <color rgb="FF1F497D"/>
      <name val="Tahom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.5"/>
      <name val="Tahoma"/>
      <family val="2"/>
    </font>
    <font>
      <sz val="10"/>
      <name val="Arial"/>
      <family val="2"/>
    </font>
    <font>
      <b/>
      <i/>
      <sz val="9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50" fillId="0" borderId="0" applyFont="0" applyFill="0" applyBorder="0" applyAlignment="0" applyProtection="0"/>
  </cellStyleXfs>
  <cellXfs count="499">
    <xf numFmtId="0" fontId="0" fillId="0" borderId="0" xfId="0"/>
    <xf numFmtId="0" fontId="4" fillId="0" borderId="0" xfId="0" applyFont="1"/>
    <xf numFmtId="44" fontId="5" fillId="2" borderId="1" xfId="1" applyFont="1" applyFill="1" applyBorder="1" applyAlignment="1">
      <alignment horizontal="right" vertical="center"/>
    </xf>
    <xf numFmtId="44" fontId="5" fillId="0" borderId="2" xfId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44" fontId="5" fillId="0" borderId="3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4" fontId="5" fillId="0" borderId="4" xfId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44" fontId="5" fillId="0" borderId="9" xfId="1" applyFont="1" applyBorder="1" applyAlignment="1">
      <alignment horizontal="right" vertical="center"/>
    </xf>
    <xf numFmtId="44" fontId="5" fillId="3" borderId="1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44" fontId="5" fillId="3" borderId="10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44" fontId="5" fillId="0" borderId="0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right" vertical="center"/>
    </xf>
    <xf numFmtId="44" fontId="4" fillId="0" borderId="1" xfId="1" applyFont="1" applyBorder="1" applyAlignment="1">
      <alignment horizontal="right" vertical="center"/>
    </xf>
    <xf numFmtId="44" fontId="9" fillId="0" borderId="3" xfId="1" applyFont="1" applyBorder="1" applyAlignment="1">
      <alignment horizontal="right" vertical="center"/>
    </xf>
    <xf numFmtId="44" fontId="5" fillId="0" borderId="1" xfId="1" applyFont="1" applyFill="1" applyBorder="1" applyAlignment="1">
      <alignment horizontal="right" vertical="center"/>
    </xf>
    <xf numFmtId="44" fontId="5" fillId="0" borderId="1" xfId="1" applyFont="1" applyBorder="1" applyAlignment="1">
      <alignment horizontal="right" vertical="center" wrapText="1"/>
    </xf>
    <xf numFmtId="0" fontId="4" fillId="0" borderId="3" xfId="0" applyFont="1" applyBorder="1"/>
    <xf numFmtId="0" fontId="4" fillId="3" borderId="3" xfId="0" applyFont="1" applyFill="1" applyBorder="1"/>
    <xf numFmtId="2" fontId="5" fillId="0" borderId="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lef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5" fillId="0" borderId="0" xfId="0" applyFont="1"/>
    <xf numFmtId="166" fontId="5" fillId="0" borderId="0" xfId="0" applyNumberFormat="1" applyFont="1" applyAlignment="1">
      <alignment horizontal="right" vertical="center"/>
    </xf>
    <xf numFmtId="44" fontId="5" fillId="0" borderId="11" xfId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0" fontId="4" fillId="3" borderId="4" xfId="0" applyFont="1" applyFill="1" applyBorder="1"/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44" fontId="5" fillId="3" borderId="3" xfId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5" fillId="0" borderId="0" xfId="0" applyNumberFormat="1" applyFont="1"/>
    <xf numFmtId="0" fontId="12" fillId="0" borderId="0" xfId="0" applyFont="1"/>
    <xf numFmtId="2" fontId="4" fillId="0" borderId="0" xfId="0" applyNumberFormat="1" applyFont="1"/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2" fontId="3" fillId="3" borderId="1" xfId="0" applyNumberFormat="1" applyFont="1" applyFill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4" fontId="5" fillId="0" borderId="3" xfId="0" applyNumberFormat="1" applyFont="1" applyBorder="1" applyAlignment="1">
      <alignment horizontal="left" vertical="top" wrapText="1"/>
    </xf>
    <xf numFmtId="0" fontId="13" fillId="0" borderId="0" xfId="0" applyFont="1"/>
    <xf numFmtId="0" fontId="15" fillId="2" borderId="7" xfId="0" applyFont="1" applyFill="1" applyBorder="1" applyAlignment="1">
      <alignment horizontal="left" vertical="center" wrapText="1"/>
    </xf>
    <xf numFmtId="44" fontId="15" fillId="2" borderId="7" xfId="1" applyFont="1" applyFill="1" applyBorder="1" applyAlignment="1">
      <alignment horizontal="right" vertical="center"/>
    </xf>
    <xf numFmtId="44" fontId="15" fillId="0" borderId="3" xfId="1" applyFont="1" applyBorder="1" applyAlignment="1">
      <alignment horizontal="right" vertical="center"/>
    </xf>
    <xf numFmtId="0" fontId="2" fillId="0" borderId="0" xfId="0" applyFont="1"/>
    <xf numFmtId="0" fontId="18" fillId="0" borderId="0" xfId="0" applyFont="1"/>
    <xf numFmtId="0" fontId="5" fillId="0" borderId="1" xfId="0" applyFont="1" applyBorder="1"/>
    <xf numFmtId="0" fontId="3" fillId="0" borderId="4" xfId="0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horizontal="right" vertical="center"/>
    </xf>
    <xf numFmtId="0" fontId="4" fillId="0" borderId="4" xfId="0" applyFont="1" applyBorder="1"/>
    <xf numFmtId="44" fontId="5" fillId="0" borderId="2" xfId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17" fillId="0" borderId="0" xfId="0" applyFont="1"/>
    <xf numFmtId="0" fontId="25" fillId="0" borderId="4" xfId="0" applyFont="1" applyBorder="1" applyAlignment="1">
      <alignment horizontal="left" vertical="center" wrapText="1"/>
    </xf>
    <xf numFmtId="44" fontId="25" fillId="0" borderId="4" xfId="1" applyFont="1" applyBorder="1" applyAlignment="1">
      <alignment horizontal="left" vertical="center" wrapText="1"/>
    </xf>
    <xf numFmtId="44" fontId="25" fillId="0" borderId="4" xfId="1" applyFont="1" applyBorder="1" applyAlignment="1">
      <alignment horizontal="right" vertical="center"/>
    </xf>
    <xf numFmtId="0" fontId="26" fillId="0" borderId="0" xfId="0" applyFont="1"/>
    <xf numFmtId="0" fontId="17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4" fontId="17" fillId="0" borderId="2" xfId="1" applyFont="1" applyBorder="1" applyAlignment="1">
      <alignment horizontal="right" vertical="top" wrapText="1"/>
    </xf>
    <xf numFmtId="44" fontId="17" fillId="0" borderId="2" xfId="1" applyFont="1" applyBorder="1" applyAlignment="1">
      <alignment horizontal="right" vertical="center"/>
    </xf>
    <xf numFmtId="166" fontId="17" fillId="0" borderId="1" xfId="0" applyNumberFormat="1" applyFont="1" applyBorder="1" applyAlignment="1">
      <alignment horizontal="right" vertical="center"/>
    </xf>
    <xf numFmtId="0" fontId="23" fillId="0" borderId="0" xfId="5" applyFont="1" applyAlignment="1" applyProtection="1"/>
    <xf numFmtId="0" fontId="23" fillId="0" borderId="0" xfId="5" applyFont="1" applyAlignment="1" applyProtection="1">
      <alignment horizontal="left"/>
    </xf>
    <xf numFmtId="0" fontId="5" fillId="0" borderId="10" xfId="0" applyFont="1" applyBorder="1" applyAlignment="1">
      <alignment vertical="top" wrapText="1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2" fontId="3" fillId="4" borderId="10" xfId="0" applyNumberFormat="1" applyFont="1" applyFill="1" applyBorder="1" applyAlignment="1">
      <alignment horizontal="right" vertical="center"/>
    </xf>
    <xf numFmtId="165" fontId="3" fillId="4" borderId="9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/>
    </xf>
    <xf numFmtId="0" fontId="4" fillId="4" borderId="5" xfId="0" applyFont="1" applyFill="1" applyBorder="1"/>
    <xf numFmtId="0" fontId="4" fillId="4" borderId="2" xfId="0" applyFont="1" applyFill="1" applyBorder="1"/>
    <xf numFmtId="0" fontId="34" fillId="0" borderId="0" xfId="0" applyFont="1"/>
    <xf numFmtId="0" fontId="17" fillId="0" borderId="9" xfId="0" applyFont="1" applyBorder="1" applyAlignment="1">
      <alignment horizontal="left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left" vertical="center" wrapText="1"/>
    </xf>
    <xf numFmtId="44" fontId="5" fillId="3" borderId="2" xfId="1" applyFont="1" applyFill="1" applyBorder="1" applyAlignment="1">
      <alignment horizontal="right" vertical="center"/>
    </xf>
    <xf numFmtId="0" fontId="35" fillId="0" borderId="0" xfId="0" applyFont="1"/>
    <xf numFmtId="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4" fontId="17" fillId="0" borderId="1" xfId="1" applyFont="1" applyBorder="1" applyAlignment="1">
      <alignment horizontal="right" vertical="top" wrapText="1"/>
    </xf>
    <xf numFmtId="44" fontId="17" fillId="0" borderId="1" xfId="1" applyFont="1" applyBorder="1" applyAlignment="1">
      <alignment horizontal="right" vertical="center"/>
    </xf>
    <xf numFmtId="166" fontId="5" fillId="0" borderId="7" xfId="0" applyNumberFormat="1" applyFont="1" applyBorder="1" applyAlignment="1">
      <alignment horizontal="right" vertical="center"/>
    </xf>
    <xf numFmtId="44" fontId="5" fillId="0" borderId="12" xfId="1" applyFont="1" applyBorder="1" applyAlignment="1">
      <alignment horizontal="right" vertical="center"/>
    </xf>
    <xf numFmtId="44" fontId="5" fillId="2" borderId="7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2" fontId="3" fillId="4" borderId="9" xfId="0" applyNumberFormat="1" applyFont="1" applyFill="1" applyBorder="1" applyAlignment="1">
      <alignment horizontal="right" vertical="center"/>
    </xf>
    <xf numFmtId="44" fontId="5" fillId="0" borderId="6" xfId="1" applyFont="1" applyBorder="1" applyAlignment="1">
      <alignment horizontal="right" vertical="center"/>
    </xf>
    <xf numFmtId="0" fontId="4" fillId="4" borderId="3" xfId="0" applyFont="1" applyFill="1" applyBorder="1"/>
    <xf numFmtId="0" fontId="8" fillId="0" borderId="6" xfId="0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left" vertical="center"/>
    </xf>
    <xf numFmtId="0" fontId="4" fillId="0" borderId="13" xfId="0" applyFont="1" applyBorder="1"/>
    <xf numFmtId="44" fontId="5" fillId="0" borderId="14" xfId="1" applyFont="1" applyBorder="1" applyAlignment="1">
      <alignment horizontal="right" vertical="center"/>
    </xf>
    <xf numFmtId="44" fontId="4" fillId="0" borderId="0" xfId="0" applyNumberFormat="1" applyFont="1"/>
    <xf numFmtId="0" fontId="5" fillId="0" borderId="9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6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left" vertical="center"/>
    </xf>
    <xf numFmtId="2" fontId="15" fillId="0" borderId="12" xfId="0" applyNumberFormat="1" applyFont="1" applyBorder="1" applyAlignment="1">
      <alignment horizontal="right" vertical="center"/>
    </xf>
    <xf numFmtId="166" fontId="5" fillId="0" borderId="9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horizontal="left" vertical="center"/>
    </xf>
    <xf numFmtId="2" fontId="25" fillId="0" borderId="1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44" fontId="5" fillId="0" borderId="8" xfId="1" applyFont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top" wrapText="1"/>
    </xf>
    <xf numFmtId="44" fontId="5" fillId="6" borderId="2" xfId="1" applyFont="1" applyFill="1" applyBorder="1" applyAlignment="1">
      <alignment horizontal="right" vertical="center"/>
    </xf>
    <xf numFmtId="166" fontId="5" fillId="6" borderId="2" xfId="0" applyNumberFormat="1" applyFont="1" applyFill="1" applyBorder="1" applyAlignment="1">
      <alignment horizontal="right" vertical="center"/>
    </xf>
    <xf numFmtId="44" fontId="5" fillId="0" borderId="3" xfId="2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44" fontId="31" fillId="0" borderId="0" xfId="1" applyFont="1" applyBorder="1" applyAlignment="1">
      <alignment horizontal="right" vertical="center"/>
    </xf>
    <xf numFmtId="166" fontId="31" fillId="0" borderId="12" xfId="0" applyNumberFormat="1" applyFont="1" applyBorder="1" applyAlignment="1">
      <alignment horizontal="right" vertical="center"/>
    </xf>
    <xf numFmtId="166" fontId="5" fillId="0" borderId="16" xfId="0" applyNumberFormat="1" applyFont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44" fontId="5" fillId="7" borderId="1" xfId="1" applyFont="1" applyFill="1" applyBorder="1" applyAlignment="1">
      <alignment horizontal="right" vertical="center"/>
    </xf>
    <xf numFmtId="44" fontId="5" fillId="7" borderId="2" xfId="1" applyFont="1" applyFill="1" applyBorder="1" applyAlignment="1">
      <alignment horizontal="right" vertical="center"/>
    </xf>
    <xf numFmtId="166" fontId="5" fillId="7" borderId="1" xfId="0" applyNumberFormat="1" applyFont="1" applyFill="1" applyBorder="1" applyAlignment="1">
      <alignment horizontal="right" vertical="center"/>
    </xf>
    <xf numFmtId="166" fontId="5" fillId="7" borderId="2" xfId="0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 vertical="center" wrapText="1"/>
    </xf>
    <xf numFmtId="44" fontId="5" fillId="7" borderId="0" xfId="1" applyFont="1" applyFill="1" applyBorder="1" applyAlignment="1">
      <alignment horizontal="right" vertical="center"/>
    </xf>
    <xf numFmtId="166" fontId="5" fillId="7" borderId="12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top" wrapText="1"/>
    </xf>
    <xf numFmtId="0" fontId="5" fillId="7" borderId="10" xfId="0" applyFont="1" applyFill="1" applyBorder="1" applyAlignment="1">
      <alignment vertical="top" wrapText="1"/>
    </xf>
    <xf numFmtId="166" fontId="5" fillId="0" borderId="3" xfId="0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46" fillId="0" borderId="0" xfId="0" applyFont="1"/>
    <xf numFmtId="0" fontId="4" fillId="0" borderId="0" xfId="0" applyFont="1" applyAlignment="1">
      <alignment horizontal="left" vertical="top" wrapText="1"/>
    </xf>
    <xf numFmtId="2" fontId="5" fillId="3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7" fillId="0" borderId="0" xfId="0" applyFont="1"/>
    <xf numFmtId="0" fontId="47" fillId="3" borderId="0" xfId="0" applyFont="1" applyFill="1"/>
    <xf numFmtId="0" fontId="48" fillId="0" borderId="0" xfId="0" applyFont="1"/>
    <xf numFmtId="0" fontId="48" fillId="3" borderId="0" xfId="0" applyFont="1" applyFill="1"/>
    <xf numFmtId="0" fontId="4" fillId="3" borderId="0" xfId="0" applyFont="1" applyFill="1"/>
    <xf numFmtId="0" fontId="3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 wrapText="1"/>
    </xf>
    <xf numFmtId="0" fontId="37" fillId="3" borderId="3" xfId="0" applyFont="1" applyFill="1" applyBorder="1" applyAlignment="1" applyProtection="1">
      <alignment horizontal="left" vertical="top" wrapText="1"/>
      <protection hidden="1"/>
    </xf>
    <xf numFmtId="2" fontId="37" fillId="3" borderId="3" xfId="0" applyNumberFormat="1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>
      <alignment horizontal="left" vertical="top"/>
    </xf>
    <xf numFmtId="0" fontId="4" fillId="4" borderId="12" xfId="0" applyFont="1" applyFill="1" applyBorder="1"/>
    <xf numFmtId="0" fontId="4" fillId="3" borderId="5" xfId="0" applyFont="1" applyFill="1" applyBorder="1"/>
    <xf numFmtId="0" fontId="4" fillId="3" borderId="16" xfId="0" applyFont="1" applyFill="1" applyBorder="1"/>
    <xf numFmtId="0" fontId="3" fillId="6" borderId="10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4" fillId="0" borderId="8" xfId="0" applyFont="1" applyBorder="1"/>
    <xf numFmtId="0" fontId="3" fillId="4" borderId="10" xfId="0" applyFont="1" applyFill="1" applyBorder="1" applyAlignment="1">
      <alignment horizontal="left" vertical="center"/>
    </xf>
    <xf numFmtId="0" fontId="4" fillId="0" borderId="5" xfId="0" applyFont="1" applyBorder="1"/>
    <xf numFmtId="1" fontId="3" fillId="0" borderId="9" xfId="0" applyNumberFormat="1" applyFont="1" applyBorder="1" applyAlignment="1">
      <alignment horizontal="left" vertical="center"/>
    </xf>
    <xf numFmtId="0" fontId="4" fillId="0" borderId="16" xfId="0" applyFont="1" applyBorder="1"/>
    <xf numFmtId="0" fontId="4" fillId="0" borderId="11" xfId="0" applyFont="1" applyBorder="1"/>
    <xf numFmtId="0" fontId="4" fillId="0" borderId="14" xfId="0" applyFont="1" applyBorder="1"/>
    <xf numFmtId="0" fontId="3" fillId="7" borderId="1" xfId="0" applyFont="1" applyFill="1" applyBorder="1" applyAlignment="1">
      <alignment horizontal="left" vertical="center"/>
    </xf>
    <xf numFmtId="0" fontId="4" fillId="3" borderId="8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top"/>
    </xf>
    <xf numFmtId="0" fontId="3" fillId="4" borderId="9" xfId="0" applyFont="1" applyFill="1" applyBorder="1" applyAlignment="1">
      <alignment horizontal="right" vertical="top"/>
    </xf>
    <xf numFmtId="2" fontId="3" fillId="4" borderId="9" xfId="0" applyNumberFormat="1" applyFont="1" applyFill="1" applyBorder="1" applyAlignment="1">
      <alignment horizontal="right" vertical="top"/>
    </xf>
    <xf numFmtId="0" fontId="4" fillId="4" borderId="8" xfId="0" applyFont="1" applyFill="1" applyBorder="1"/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6" xfId="0" applyFont="1" applyBorder="1"/>
    <xf numFmtId="0" fontId="3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4" borderId="1" xfId="0" applyFont="1" applyFill="1" applyBorder="1"/>
    <xf numFmtId="0" fontId="4" fillId="0" borderId="1" xfId="0" applyFont="1" applyBorder="1"/>
    <xf numFmtId="0" fontId="3" fillId="6" borderId="10" xfId="0" applyFont="1" applyFill="1" applyBorder="1" applyAlignment="1">
      <alignment horizontal="left" vertical="center"/>
    </xf>
    <xf numFmtId="44" fontId="5" fillId="6" borderId="1" xfId="1" applyFont="1" applyFill="1" applyBorder="1" applyAlignment="1">
      <alignment horizontal="right" vertical="center"/>
    </xf>
    <xf numFmtId="166" fontId="5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6" fillId="0" borderId="11" xfId="0" applyFont="1" applyBorder="1"/>
    <xf numFmtId="0" fontId="3" fillId="7" borderId="10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2" xfId="0" applyFont="1" applyBorder="1"/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4" fillId="0" borderId="16" xfId="0" applyFont="1" applyBorder="1"/>
    <xf numFmtId="0" fontId="34" fillId="0" borderId="9" xfId="0" applyFont="1" applyBorder="1"/>
    <xf numFmtId="0" fontId="4" fillId="0" borderId="12" xfId="0" applyFont="1" applyBorder="1"/>
    <xf numFmtId="0" fontId="3" fillId="7" borderId="10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9" fillId="0" borderId="16" xfId="0" applyFont="1" applyBorder="1"/>
    <xf numFmtId="0" fontId="26" fillId="0" borderId="16" xfId="0" applyFont="1" applyBorder="1"/>
    <xf numFmtId="0" fontId="7" fillId="0" borderId="1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3" fillId="8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6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44" fontId="3" fillId="4" borderId="1" xfId="1" applyFont="1" applyFill="1" applyBorder="1" applyAlignment="1">
      <alignment horizontal="right" vertical="center"/>
    </xf>
    <xf numFmtId="2" fontId="3" fillId="4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16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44" fontId="3" fillId="4" borderId="8" xfId="1" applyFont="1" applyFill="1" applyBorder="1" applyAlignment="1">
      <alignment horizontal="right" vertical="center"/>
    </xf>
    <xf numFmtId="2" fontId="3" fillId="4" borderId="6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4" fillId="4" borderId="7" xfId="0" applyFont="1" applyFill="1" applyBorder="1"/>
    <xf numFmtId="164" fontId="3" fillId="4" borderId="8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4" fillId="0" borderId="12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44" fontId="5" fillId="0" borderId="3" xfId="1" applyFont="1" applyFill="1" applyBorder="1" applyAlignment="1">
      <alignment horizontal="right" vertical="center"/>
    </xf>
    <xf numFmtId="2" fontId="4" fillId="0" borderId="3" xfId="0" applyNumberFormat="1" applyFont="1" applyBorder="1"/>
    <xf numFmtId="2" fontId="5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/>
    <xf numFmtId="0" fontId="11" fillId="3" borderId="0" xfId="0" applyFont="1" applyFill="1" applyProtection="1">
      <protection hidden="1"/>
    </xf>
    <xf numFmtId="167" fontId="11" fillId="3" borderId="0" xfId="0" applyNumberFormat="1" applyFont="1" applyFill="1" applyProtection="1">
      <protection hidden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5" fillId="0" borderId="14" xfId="0" applyFont="1" applyBorder="1"/>
    <xf numFmtId="0" fontId="5" fillId="0" borderId="6" xfId="0" applyFont="1" applyBorder="1"/>
    <xf numFmtId="0" fontId="5" fillId="0" borderId="7" xfId="0" applyFont="1" applyBorder="1"/>
    <xf numFmtId="0" fontId="11" fillId="0" borderId="7" xfId="0" applyFont="1" applyBorder="1" applyProtection="1">
      <protection hidden="1"/>
    </xf>
    <xf numFmtId="167" fontId="11" fillId="0" borderId="7" xfId="0" applyNumberFormat="1" applyFont="1" applyBorder="1" applyProtection="1">
      <protection hidden="1"/>
    </xf>
    <xf numFmtId="0" fontId="10" fillId="0" borderId="14" xfId="0" applyFont="1" applyBorder="1"/>
    <xf numFmtId="0" fontId="26" fillId="3" borderId="3" xfId="0" applyFont="1" applyFill="1" applyBorder="1"/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44" fontId="5" fillId="2" borderId="3" xfId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 wrapText="1"/>
    </xf>
    <xf numFmtId="44" fontId="5" fillId="8" borderId="1" xfId="1" applyFont="1" applyFill="1" applyBorder="1" applyAlignment="1">
      <alignment horizontal="right" vertical="center"/>
    </xf>
    <xf numFmtId="166" fontId="5" fillId="8" borderId="1" xfId="0" applyNumberFormat="1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0" fontId="3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42" fillId="6" borderId="1" xfId="0" applyFont="1" applyFill="1" applyBorder="1" applyAlignment="1">
      <alignment horizontal="left" vertical="center" wrapText="1"/>
    </xf>
    <xf numFmtId="44" fontId="5" fillId="6" borderId="1" xfId="4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42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6" applyFont="1" applyBorder="1" applyAlignment="1">
      <alignment horizontal="left" vertical="center" wrapText="1"/>
    </xf>
    <xf numFmtId="0" fontId="3" fillId="0" borderId="13" xfId="6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166" fontId="5" fillId="0" borderId="10" xfId="0" applyNumberFormat="1" applyFont="1" applyBorder="1" applyAlignment="1">
      <alignment horizontal="right" vertical="center"/>
    </xf>
    <xf numFmtId="0" fontId="29" fillId="0" borderId="1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44" fontId="5" fillId="8" borderId="1" xfId="1" applyFont="1" applyFill="1" applyBorder="1" applyAlignment="1">
      <alignment horizontal="center" vertical="center"/>
    </xf>
    <xf numFmtId="166" fontId="5" fillId="8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7" borderId="13" xfId="6" applyFont="1" applyFill="1" applyBorder="1" applyAlignment="1">
      <alignment horizontal="left" vertical="center"/>
    </xf>
    <xf numFmtId="166" fontId="5" fillId="7" borderId="13" xfId="0" applyNumberFormat="1" applyFont="1" applyFill="1" applyBorder="1" applyAlignment="1">
      <alignment horizontal="right" vertical="center"/>
    </xf>
    <xf numFmtId="44" fontId="5" fillId="7" borderId="1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right" vertical="center"/>
    </xf>
    <xf numFmtId="9" fontId="4" fillId="0" borderId="0" xfId="7" applyFont="1"/>
    <xf numFmtId="0" fontId="0" fillId="0" borderId="7" xfId="0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29" fillId="0" borderId="0" xfId="0" applyFont="1"/>
    <xf numFmtId="0" fontId="29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0" fontId="5" fillId="2" borderId="4" xfId="0" applyFont="1" applyFill="1" applyBorder="1"/>
    <xf numFmtId="0" fontId="5" fillId="0" borderId="4" xfId="0" applyFont="1" applyBorder="1" applyAlignment="1">
      <alignment horizontal="left"/>
    </xf>
    <xf numFmtId="9" fontId="5" fillId="0" borderId="4" xfId="0" applyNumberFormat="1" applyFont="1" applyBorder="1" applyAlignment="1">
      <alignment horizontal="left"/>
    </xf>
    <xf numFmtId="0" fontId="4" fillId="3" borderId="7" xfId="0" applyFont="1" applyFill="1" applyBorder="1"/>
    <xf numFmtId="10" fontId="4" fillId="0" borderId="0" xfId="0" applyNumberFormat="1" applyFont="1"/>
    <xf numFmtId="9" fontId="4" fillId="0" borderId="0" xfId="0" applyNumberFormat="1" applyFont="1"/>
    <xf numFmtId="10" fontId="4" fillId="0" borderId="0" xfId="7" applyNumberFormat="1" applyFont="1"/>
    <xf numFmtId="44" fontId="5" fillId="0" borderId="1" xfId="0" applyNumberFormat="1" applyFont="1" applyBorder="1" applyAlignment="1">
      <alignment horizontal="left" vertical="top" wrapText="1"/>
    </xf>
    <xf numFmtId="44" fontId="5" fillId="6" borderId="1" xfId="0" applyNumberFormat="1" applyFont="1" applyFill="1" applyBorder="1" applyAlignment="1">
      <alignment horizontal="left" vertical="top" wrapText="1"/>
    </xf>
    <xf numFmtId="44" fontId="5" fillId="0" borderId="2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/>
    <xf numFmtId="0" fontId="8" fillId="0" borderId="7" xfId="0" applyFont="1" applyBorder="1" applyAlignment="1">
      <alignment horizontal="left" vertical="center" wrapText="1"/>
    </xf>
    <xf numFmtId="0" fontId="23" fillId="0" borderId="0" xfId="5" applyFont="1" applyAlignment="1" applyProtection="1">
      <alignment horizontal="left"/>
    </xf>
    <xf numFmtId="0" fontId="32" fillId="0" borderId="0" xfId="0" applyFont="1" applyAlignment="1">
      <alignment horizontal="center"/>
    </xf>
    <xf numFmtId="0" fontId="23" fillId="0" borderId="0" xfId="5" applyFont="1" applyAlignment="1" applyProtection="1"/>
    <xf numFmtId="0" fontId="22" fillId="0" borderId="0" xfId="5" applyFont="1" applyAlignment="1" applyProtection="1"/>
    <xf numFmtId="2" fontId="19" fillId="9" borderId="10" xfId="0" applyNumberFormat="1" applyFont="1" applyFill="1" applyBorder="1" applyAlignment="1">
      <alignment horizontal="center"/>
    </xf>
    <xf numFmtId="2" fontId="19" fillId="9" borderId="3" xfId="0" applyNumberFormat="1" applyFont="1" applyFill="1" applyBorder="1" applyAlignment="1">
      <alignment horizontal="center"/>
    </xf>
    <xf numFmtId="2" fontId="19" fillId="9" borderId="12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2" fontId="5" fillId="0" borderId="16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left" vertical="center"/>
    </xf>
    <xf numFmtId="2" fontId="5" fillId="5" borderId="6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0" xfId="1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5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44" fontId="5" fillId="0" borderId="10" xfId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5" fillId="3" borderId="7" xfId="0" applyNumberFormat="1" applyFont="1" applyFill="1" applyBorder="1" applyAlignment="1">
      <alignment horizontal="left" vertical="center"/>
    </xf>
    <xf numFmtId="2" fontId="17" fillId="0" borderId="10" xfId="0" applyNumberFormat="1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center" wrapText="1"/>
    </xf>
    <xf numFmtId="2" fontId="17" fillId="0" borderId="7" xfId="0" applyNumberFormat="1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2" fontId="25" fillId="0" borderId="10" xfId="0" applyNumberFormat="1" applyFont="1" applyBorder="1" applyAlignment="1">
      <alignment horizontal="left" vertical="center"/>
    </xf>
    <xf numFmtId="2" fontId="25" fillId="0" borderId="3" xfId="0" applyNumberFormat="1" applyFont="1" applyBorder="1" applyAlignment="1">
      <alignment horizontal="left" vertical="center"/>
    </xf>
    <xf numFmtId="2" fontId="25" fillId="0" borderId="0" xfId="0" applyNumberFormat="1" applyFont="1" applyAlignment="1">
      <alignment horizontal="left" vertical="center"/>
    </xf>
    <xf numFmtId="2" fontId="25" fillId="0" borderId="16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2" fontId="25" fillId="3" borderId="12" xfId="0" applyNumberFormat="1" applyFont="1" applyFill="1" applyBorder="1" applyAlignment="1">
      <alignment horizontal="left" vertical="center"/>
    </xf>
    <xf numFmtId="2" fontId="25" fillId="3" borderId="1" xfId="0" applyNumberFormat="1" applyFont="1" applyFill="1" applyBorder="1" applyAlignment="1">
      <alignment horizontal="left" vertical="center"/>
    </xf>
    <xf numFmtId="2" fontId="25" fillId="3" borderId="10" xfId="0" applyNumberFormat="1" applyFont="1" applyFill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31" fillId="0" borderId="0" xfId="0" applyFont="1" applyAlignment="1">
      <alignment horizontal="left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2" fontId="5" fillId="3" borderId="12" xfId="0" applyNumberFormat="1" applyFont="1" applyFill="1" applyBorder="1" applyAlignment="1">
      <alignment horizontal="left" vertical="center"/>
    </xf>
    <xf numFmtId="2" fontId="5" fillId="3" borderId="1" xfId="0" applyNumberFormat="1" applyFont="1" applyFill="1" applyBorder="1" applyAlignment="1">
      <alignment horizontal="left" vertical="center"/>
    </xf>
    <xf numFmtId="2" fontId="5" fillId="3" borderId="10" xfId="0" applyNumberFormat="1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44" fontId="5" fillId="0" borderId="10" xfId="1" applyFont="1" applyBorder="1" applyAlignment="1">
      <alignment horizontal="left" vertical="center"/>
    </xf>
    <xf numFmtId="44" fontId="5" fillId="0" borderId="3" xfId="1" applyFont="1" applyBorder="1" applyAlignment="1">
      <alignment horizontal="left" vertical="center"/>
    </xf>
    <xf numFmtId="44" fontId="5" fillId="0" borderId="12" xfId="1" applyFont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8">
    <cellStyle name="Currency" xfId="1" builtinId="4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Hyperlink" xfId="5" builtinId="8"/>
    <cellStyle name="Normal" xfId="0" builtinId="0"/>
    <cellStyle name="Normal 2" xfId="6" xr:uid="{00000000-0005-0000-0000-000006000000}"/>
    <cellStyle name="Per cent" xfId="7" builtinId="5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0.jpeg"/><Relationship Id="rId3" Type="http://schemas.openxmlformats.org/officeDocument/2006/relationships/image" Target="../media/image75.png"/><Relationship Id="rId7" Type="http://schemas.openxmlformats.org/officeDocument/2006/relationships/image" Target="../media/image79.jpg"/><Relationship Id="rId2" Type="http://schemas.openxmlformats.org/officeDocument/2006/relationships/image" Target="../media/image74.jpeg"/><Relationship Id="rId1" Type="http://schemas.openxmlformats.org/officeDocument/2006/relationships/image" Target="../media/image73.jpg"/><Relationship Id="rId6" Type="http://schemas.openxmlformats.org/officeDocument/2006/relationships/image" Target="../media/image78.png"/><Relationship Id="rId5" Type="http://schemas.openxmlformats.org/officeDocument/2006/relationships/image" Target="../media/image77.png"/><Relationship Id="rId10" Type="http://schemas.openxmlformats.org/officeDocument/2006/relationships/image" Target="../media/image82.jpeg"/><Relationship Id="rId4" Type="http://schemas.openxmlformats.org/officeDocument/2006/relationships/image" Target="../media/image76.png"/><Relationship Id="rId9" Type="http://schemas.openxmlformats.org/officeDocument/2006/relationships/image" Target="../media/image8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9.jpg"/><Relationship Id="rId2" Type="http://schemas.openxmlformats.org/officeDocument/2006/relationships/image" Target="../media/image84.png"/><Relationship Id="rId1" Type="http://schemas.openxmlformats.org/officeDocument/2006/relationships/image" Target="../media/image83.png"/><Relationship Id="rId4" Type="http://schemas.openxmlformats.org/officeDocument/2006/relationships/image" Target="../media/image8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7.png"/><Relationship Id="rId2" Type="http://schemas.openxmlformats.org/officeDocument/2006/relationships/image" Target="../media/image79.jpg"/><Relationship Id="rId1" Type="http://schemas.openxmlformats.org/officeDocument/2006/relationships/image" Target="../media/image86.jpeg"/><Relationship Id="rId5" Type="http://schemas.openxmlformats.org/officeDocument/2006/relationships/image" Target="../media/image88.png"/><Relationship Id="rId4" Type="http://schemas.openxmlformats.org/officeDocument/2006/relationships/image" Target="../media/image8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1.png"/><Relationship Id="rId2" Type="http://schemas.openxmlformats.org/officeDocument/2006/relationships/image" Target="../media/image90.png"/><Relationship Id="rId1" Type="http://schemas.openxmlformats.org/officeDocument/2006/relationships/image" Target="../media/image89.png"/><Relationship Id="rId6" Type="http://schemas.openxmlformats.org/officeDocument/2006/relationships/image" Target="../media/image94.jpeg"/><Relationship Id="rId5" Type="http://schemas.openxmlformats.org/officeDocument/2006/relationships/image" Target="../media/image93.jpeg"/><Relationship Id="rId4" Type="http://schemas.openxmlformats.org/officeDocument/2006/relationships/image" Target="../media/image9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3" Type="http://schemas.openxmlformats.org/officeDocument/2006/relationships/image" Target="../media/image18.png"/><Relationship Id="rId7" Type="http://schemas.openxmlformats.org/officeDocument/2006/relationships/image" Target="../media/image22.gif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jpg"/><Relationship Id="rId5" Type="http://schemas.openxmlformats.org/officeDocument/2006/relationships/image" Target="../media/image20.png"/><Relationship Id="rId10" Type="http://schemas.openxmlformats.org/officeDocument/2006/relationships/image" Target="../media/image25.jpeg"/><Relationship Id="rId4" Type="http://schemas.openxmlformats.org/officeDocument/2006/relationships/image" Target="../media/image19.png"/><Relationship Id="rId9" Type="http://schemas.openxmlformats.org/officeDocument/2006/relationships/image" Target="../media/image2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gif"/><Relationship Id="rId3" Type="http://schemas.openxmlformats.org/officeDocument/2006/relationships/image" Target="../media/image28.png"/><Relationship Id="rId7" Type="http://schemas.openxmlformats.org/officeDocument/2006/relationships/image" Target="../media/image32.jpeg"/><Relationship Id="rId2" Type="http://schemas.openxmlformats.org/officeDocument/2006/relationships/image" Target="../media/image27.png"/><Relationship Id="rId1" Type="http://schemas.openxmlformats.org/officeDocument/2006/relationships/image" Target="../media/image26.jpeg"/><Relationship Id="rId6" Type="http://schemas.openxmlformats.org/officeDocument/2006/relationships/image" Target="../media/image31.png"/><Relationship Id="rId5" Type="http://schemas.openxmlformats.org/officeDocument/2006/relationships/image" Target="../media/image30.png"/><Relationship Id="rId10" Type="http://schemas.openxmlformats.org/officeDocument/2006/relationships/image" Target="../media/image35.jpeg"/><Relationship Id="rId4" Type="http://schemas.openxmlformats.org/officeDocument/2006/relationships/image" Target="../media/image29.png"/><Relationship Id="rId9" Type="http://schemas.openxmlformats.org/officeDocument/2006/relationships/image" Target="../media/image3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2.jpeg"/><Relationship Id="rId3" Type="http://schemas.openxmlformats.org/officeDocument/2006/relationships/image" Target="../media/image38.gif"/><Relationship Id="rId7" Type="http://schemas.openxmlformats.org/officeDocument/2006/relationships/image" Target="../media/image41.jpeg"/><Relationship Id="rId2" Type="http://schemas.openxmlformats.org/officeDocument/2006/relationships/image" Target="../media/image37.jpeg"/><Relationship Id="rId1" Type="http://schemas.openxmlformats.org/officeDocument/2006/relationships/image" Target="../media/image36.png"/><Relationship Id="rId6" Type="http://schemas.openxmlformats.org/officeDocument/2006/relationships/image" Target="../media/image40.jpeg"/><Relationship Id="rId5" Type="http://schemas.openxmlformats.org/officeDocument/2006/relationships/image" Target="../media/image39.jpeg"/><Relationship Id="rId4" Type="http://schemas.openxmlformats.org/officeDocument/2006/relationships/image" Target="../media/image34.jpeg"/><Relationship Id="rId9" Type="http://schemas.openxmlformats.org/officeDocument/2006/relationships/image" Target="../media/image43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jpeg"/><Relationship Id="rId3" Type="http://schemas.openxmlformats.org/officeDocument/2006/relationships/image" Target="../media/image46.png"/><Relationship Id="rId7" Type="http://schemas.openxmlformats.org/officeDocument/2006/relationships/image" Target="../media/image50.jpeg"/><Relationship Id="rId2" Type="http://schemas.openxmlformats.org/officeDocument/2006/relationships/image" Target="../media/image45.jpeg"/><Relationship Id="rId1" Type="http://schemas.openxmlformats.org/officeDocument/2006/relationships/image" Target="../media/image44.png"/><Relationship Id="rId6" Type="http://schemas.openxmlformats.org/officeDocument/2006/relationships/image" Target="../media/image49.jpeg"/><Relationship Id="rId5" Type="http://schemas.openxmlformats.org/officeDocument/2006/relationships/image" Target="../media/image48.jpg"/><Relationship Id="rId4" Type="http://schemas.openxmlformats.org/officeDocument/2006/relationships/image" Target="../media/image47.png"/><Relationship Id="rId9" Type="http://schemas.openxmlformats.org/officeDocument/2006/relationships/image" Target="../media/image4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4.png"/><Relationship Id="rId7" Type="http://schemas.openxmlformats.org/officeDocument/2006/relationships/image" Target="../media/image58.png"/><Relationship Id="rId2" Type="http://schemas.openxmlformats.org/officeDocument/2006/relationships/image" Target="../media/image53.jpg"/><Relationship Id="rId1" Type="http://schemas.openxmlformats.org/officeDocument/2006/relationships/image" Target="../media/image52.jpg"/><Relationship Id="rId6" Type="http://schemas.openxmlformats.org/officeDocument/2006/relationships/image" Target="../media/image57.jpeg"/><Relationship Id="rId5" Type="http://schemas.openxmlformats.org/officeDocument/2006/relationships/image" Target="../media/image56.jpeg"/><Relationship Id="rId4" Type="http://schemas.openxmlformats.org/officeDocument/2006/relationships/image" Target="../media/image5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1.jpg"/><Relationship Id="rId2" Type="http://schemas.openxmlformats.org/officeDocument/2006/relationships/image" Target="../media/image60.jpeg"/><Relationship Id="rId1" Type="http://schemas.openxmlformats.org/officeDocument/2006/relationships/image" Target="../media/image59.jpeg"/><Relationship Id="rId6" Type="http://schemas.openxmlformats.org/officeDocument/2006/relationships/image" Target="../media/image64.png"/><Relationship Id="rId5" Type="http://schemas.openxmlformats.org/officeDocument/2006/relationships/image" Target="../media/image63.jpg"/><Relationship Id="rId4" Type="http://schemas.openxmlformats.org/officeDocument/2006/relationships/image" Target="../media/image62.jp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2.jpeg"/><Relationship Id="rId3" Type="http://schemas.openxmlformats.org/officeDocument/2006/relationships/image" Target="../media/image67.jpeg"/><Relationship Id="rId7" Type="http://schemas.openxmlformats.org/officeDocument/2006/relationships/image" Target="../media/image71.png"/><Relationship Id="rId2" Type="http://schemas.openxmlformats.org/officeDocument/2006/relationships/image" Target="../media/image66.jpeg"/><Relationship Id="rId1" Type="http://schemas.openxmlformats.org/officeDocument/2006/relationships/image" Target="../media/image65.jpeg"/><Relationship Id="rId6" Type="http://schemas.openxmlformats.org/officeDocument/2006/relationships/image" Target="../media/image70.png"/><Relationship Id="rId5" Type="http://schemas.openxmlformats.org/officeDocument/2006/relationships/image" Target="../media/image69.gif"/><Relationship Id="rId4" Type="http://schemas.openxmlformats.org/officeDocument/2006/relationships/image" Target="../media/image68.jpeg"/><Relationship Id="rId9" Type="http://schemas.openxmlformats.org/officeDocument/2006/relationships/image" Target="../media/image4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1057275</xdr:colOff>
      <xdr:row>4</xdr:row>
      <xdr:rowOff>0</xdr:rowOff>
    </xdr:from>
    <xdr:to>
      <xdr:col>2</xdr:col>
      <xdr:colOff>1885950</xdr:colOff>
      <xdr:row>5</xdr:row>
      <xdr:rowOff>85725</xdr:rowOff>
    </xdr:to>
    <xdr:sp macro="" textlink="">
      <xdr:nvSpPr>
        <xdr:cNvPr id="13507" name="Text Box 4">
          <a:extLst>
            <a:ext uri="{FF2B5EF4-FFF2-40B4-BE49-F238E27FC236}">
              <a16:creationId xmlns:a16="http://schemas.microsoft.com/office/drawing/2014/main" id="{00000000-0008-0000-0100-0000C3340000}"/>
            </a:ext>
          </a:extLst>
        </xdr:cNvPr>
        <xdr:cNvSpPr txBox="1">
          <a:spLocks noChangeArrowheads="1"/>
        </xdr:cNvSpPr>
      </xdr:nvSpPr>
      <xdr:spPr bwMode="auto">
        <a:xfrm>
          <a:off x="3390900" y="771525"/>
          <a:ext cx="8286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NZ" sz="1100" b="1" i="0" strike="noStrike">
              <a:solidFill>
                <a:srgbClr val="000000"/>
              </a:solidFill>
              <a:latin typeface="Tahoma"/>
              <a:cs typeface="Tahoma"/>
            </a:rPr>
            <a:t>Discount</a:t>
          </a:r>
        </a:p>
      </xdr:txBody>
    </xdr:sp>
    <xdr:clientData/>
  </xdr:twoCellAnchor>
  <xdr:twoCellAnchor>
    <xdr:from>
      <xdr:col>2</xdr:col>
      <xdr:colOff>1057275</xdr:colOff>
      <xdr:row>5</xdr:row>
      <xdr:rowOff>0</xdr:rowOff>
    </xdr:from>
    <xdr:to>
      <xdr:col>2</xdr:col>
      <xdr:colOff>1885950</xdr:colOff>
      <xdr:row>6</xdr:row>
      <xdr:rowOff>0</xdr:rowOff>
    </xdr:to>
    <xdr:sp macro="" textlink="">
      <xdr:nvSpPr>
        <xdr:cNvPr id="13510" name="Text Box 8">
          <a:extLst>
            <a:ext uri="{FF2B5EF4-FFF2-40B4-BE49-F238E27FC236}">
              <a16:creationId xmlns:a16="http://schemas.microsoft.com/office/drawing/2014/main" id="{00000000-0008-0000-0100-0000C634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10%</a:t>
          </a:r>
        </a:p>
      </xdr:txBody>
    </xdr:sp>
    <xdr:clientData/>
  </xdr:twoCellAnchor>
  <xdr:twoCellAnchor>
    <xdr:from>
      <xdr:col>2</xdr:col>
      <xdr:colOff>1057275</xdr:colOff>
      <xdr:row>6</xdr:row>
      <xdr:rowOff>0</xdr:rowOff>
    </xdr:from>
    <xdr:to>
      <xdr:col>2</xdr:col>
      <xdr:colOff>1885950</xdr:colOff>
      <xdr:row>7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15%</a:t>
          </a:r>
        </a:p>
      </xdr:txBody>
    </xdr:sp>
    <xdr:clientData/>
  </xdr:twoCellAnchor>
  <xdr:twoCellAnchor>
    <xdr:from>
      <xdr:col>2</xdr:col>
      <xdr:colOff>1057275</xdr:colOff>
      <xdr:row>8</xdr:row>
      <xdr:rowOff>0</xdr:rowOff>
    </xdr:from>
    <xdr:to>
      <xdr:col>2</xdr:col>
      <xdr:colOff>1885950</xdr:colOff>
      <xdr:row>9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390900" y="158115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25%</a:t>
          </a:r>
        </a:p>
      </xdr:txBody>
    </xdr:sp>
    <xdr:clientData/>
  </xdr:twoCellAnchor>
  <xdr:twoCellAnchor>
    <xdr:from>
      <xdr:col>2</xdr:col>
      <xdr:colOff>1057275</xdr:colOff>
      <xdr:row>7</xdr:row>
      <xdr:rowOff>0</xdr:rowOff>
    </xdr:from>
    <xdr:to>
      <xdr:col>2</xdr:col>
      <xdr:colOff>1885950</xdr:colOff>
      <xdr:row>8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20%</a:t>
          </a:r>
        </a:p>
      </xdr:txBody>
    </xdr:sp>
    <xdr:clientData/>
  </xdr:twoCellAnchor>
  <xdr:twoCellAnchor editAs="oneCell">
    <xdr:from>
      <xdr:col>6</xdr:col>
      <xdr:colOff>276225</xdr:colOff>
      <xdr:row>30</xdr:row>
      <xdr:rowOff>142875</xdr:rowOff>
    </xdr:from>
    <xdr:to>
      <xdr:col>6</xdr:col>
      <xdr:colOff>733425</xdr:colOff>
      <xdr:row>33</xdr:row>
      <xdr:rowOff>133350</xdr:rowOff>
    </xdr:to>
    <xdr:pic>
      <xdr:nvPicPr>
        <xdr:cNvPr id="42386" name="Picture 9">
          <a:extLst>
            <a:ext uri="{FF2B5EF4-FFF2-40B4-BE49-F238E27FC236}">
              <a16:creationId xmlns:a16="http://schemas.microsoft.com/office/drawing/2014/main" id="{00000000-0008-0000-0100-000092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5715000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40</xdr:row>
      <xdr:rowOff>133350</xdr:rowOff>
    </xdr:from>
    <xdr:to>
      <xdr:col>6</xdr:col>
      <xdr:colOff>742950</xdr:colOff>
      <xdr:row>43</xdr:row>
      <xdr:rowOff>161925</xdr:rowOff>
    </xdr:to>
    <xdr:pic>
      <xdr:nvPicPr>
        <xdr:cNvPr id="42388" name="Picture 11">
          <a:extLst>
            <a:ext uri="{FF2B5EF4-FFF2-40B4-BE49-F238E27FC236}">
              <a16:creationId xmlns:a16="http://schemas.microsoft.com/office/drawing/2014/main" id="{00000000-0008-0000-0100-000094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8439150"/>
          <a:ext cx="523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36</xdr:row>
      <xdr:rowOff>123825</xdr:rowOff>
    </xdr:from>
    <xdr:to>
      <xdr:col>6</xdr:col>
      <xdr:colOff>847725</xdr:colOff>
      <xdr:row>38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6610350"/>
          <a:ext cx="666750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25</xdr:row>
      <xdr:rowOff>0</xdr:rowOff>
    </xdr:from>
    <xdr:to>
      <xdr:col>6</xdr:col>
      <xdr:colOff>400049</xdr:colOff>
      <xdr:row>26</xdr:row>
      <xdr:rowOff>128586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4714875"/>
          <a:ext cx="333374" cy="309561"/>
        </a:xfrm>
        <a:prstGeom prst="rect">
          <a:avLst/>
        </a:prstGeom>
      </xdr:spPr>
    </xdr:pic>
    <xdr:clientData/>
  </xdr:twoCellAnchor>
  <xdr:twoCellAnchor editAs="oneCell">
    <xdr:from>
      <xdr:col>6</xdr:col>
      <xdr:colOff>66674</xdr:colOff>
      <xdr:row>23</xdr:row>
      <xdr:rowOff>38099</xdr:rowOff>
    </xdr:from>
    <xdr:to>
      <xdr:col>6</xdr:col>
      <xdr:colOff>368299</xdr:colOff>
      <xdr:row>24</xdr:row>
      <xdr:rowOff>158749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099" y="4391024"/>
          <a:ext cx="301625" cy="301625"/>
        </a:xfrm>
        <a:prstGeom prst="rect">
          <a:avLst/>
        </a:prstGeom>
      </xdr:spPr>
    </xdr:pic>
    <xdr:clientData/>
  </xdr:twoCellAnchor>
  <xdr:twoCellAnchor>
    <xdr:from>
      <xdr:col>6</xdr:col>
      <xdr:colOff>476251</xdr:colOff>
      <xdr:row>23</xdr:row>
      <xdr:rowOff>114301</xdr:rowOff>
    </xdr:from>
    <xdr:to>
      <xdr:col>6</xdr:col>
      <xdr:colOff>962025</xdr:colOff>
      <xdr:row>26</xdr:row>
      <xdr:rowOff>57150</xdr:rowOff>
    </xdr:to>
    <xdr:pic>
      <xdr:nvPicPr>
        <xdr:cNvPr id="18" name="Picture 17" descr="XU2-New_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6" y="4457701"/>
          <a:ext cx="485774" cy="4857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171347</xdr:colOff>
      <xdr:row>27</xdr:row>
      <xdr:rowOff>66675</xdr:rowOff>
    </xdr:from>
    <xdr:to>
      <xdr:col>6</xdr:col>
      <xdr:colOff>266803</xdr:colOff>
      <xdr:row>29</xdr:row>
      <xdr:rowOff>115979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881473" y="5291874"/>
          <a:ext cx="411254" cy="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410718</xdr:colOff>
      <xdr:row>27</xdr:row>
      <xdr:rowOff>20193</xdr:rowOff>
    </xdr:from>
    <xdr:to>
      <xdr:col>6</xdr:col>
      <xdr:colOff>914400</xdr:colOff>
      <xdr:row>30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D0E67E-9B23-EA94-C8A5-F923773C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743" y="5087493"/>
          <a:ext cx="503682" cy="503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2AFAC-8777-F818-DBD0-0DC670E98C1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493513</xdr:colOff>
      <xdr:row>14</xdr:row>
      <xdr:rowOff>105112</xdr:rowOff>
    </xdr:from>
    <xdr:to>
      <xdr:col>8</xdr:col>
      <xdr:colOff>40705</xdr:colOff>
      <xdr:row>28</xdr:row>
      <xdr:rowOff>80929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20796">
          <a:off x="9685138" y="3124537"/>
          <a:ext cx="2861892" cy="286189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600</xdr:row>
      <xdr:rowOff>133350</xdr:rowOff>
    </xdr:from>
    <xdr:to>
      <xdr:col>7</xdr:col>
      <xdr:colOff>180975</xdr:colOff>
      <xdr:row>627</xdr:row>
      <xdr:rowOff>95250</xdr:rowOff>
    </xdr:to>
    <xdr:pic>
      <xdr:nvPicPr>
        <xdr:cNvPr id="51460" name="Picture 46" descr="WT-HR-s">
          <a:extLst>
            <a:ext uri="{FF2B5EF4-FFF2-40B4-BE49-F238E27FC236}">
              <a16:creationId xmlns:a16="http://schemas.microsoft.com/office/drawing/2014/main" id="{00000000-0008-0000-0A00-000004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09185075"/>
          <a:ext cx="18097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19</xdr:row>
      <xdr:rowOff>57150</xdr:rowOff>
    </xdr:from>
    <xdr:to>
      <xdr:col>5</xdr:col>
      <xdr:colOff>771525</xdr:colOff>
      <xdr:row>20</xdr:row>
      <xdr:rowOff>123825</xdr:rowOff>
    </xdr:to>
    <xdr:pic>
      <xdr:nvPicPr>
        <xdr:cNvPr id="51463" name="Picture 1">
          <a:extLst>
            <a:ext uri="{FF2B5EF4-FFF2-40B4-BE49-F238E27FC236}">
              <a16:creationId xmlns:a16="http://schemas.microsoft.com/office/drawing/2014/main" id="{00000000-0008-0000-0A00-000007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876675"/>
          <a:ext cx="666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7</xdr:row>
      <xdr:rowOff>38100</xdr:rowOff>
    </xdr:from>
    <xdr:to>
      <xdr:col>5</xdr:col>
      <xdr:colOff>857250</xdr:colOff>
      <xdr:row>8</xdr:row>
      <xdr:rowOff>142875</xdr:rowOff>
    </xdr:to>
    <xdr:pic>
      <xdr:nvPicPr>
        <xdr:cNvPr id="51467" name="Picture 7">
          <a:extLst>
            <a:ext uri="{FF2B5EF4-FFF2-40B4-BE49-F238E27FC236}">
              <a16:creationId xmlns:a16="http://schemas.microsoft.com/office/drawing/2014/main" id="{00000000-0008-0000-0A00-00000B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1571625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9</xdr:row>
      <xdr:rowOff>133350</xdr:rowOff>
    </xdr:from>
    <xdr:to>
      <xdr:col>5</xdr:col>
      <xdr:colOff>847725</xdr:colOff>
      <xdr:row>10</xdr:row>
      <xdr:rowOff>171450</xdr:rowOff>
    </xdr:to>
    <xdr:pic>
      <xdr:nvPicPr>
        <xdr:cNvPr id="51468" name="Picture 8">
          <a:extLst>
            <a:ext uri="{FF2B5EF4-FFF2-40B4-BE49-F238E27FC236}">
              <a16:creationId xmlns:a16="http://schemas.microsoft.com/office/drawing/2014/main" id="{00000000-0008-0000-0A00-00000C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202882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38100</xdr:rowOff>
    </xdr:from>
    <xdr:to>
      <xdr:col>5</xdr:col>
      <xdr:colOff>819150</xdr:colOff>
      <xdr:row>2</xdr:row>
      <xdr:rowOff>133350</xdr:rowOff>
    </xdr:to>
    <xdr:pic>
      <xdr:nvPicPr>
        <xdr:cNvPr id="51469" name="Picture 9">
          <a:extLst>
            <a:ext uri="{FF2B5EF4-FFF2-40B4-BE49-F238E27FC236}">
              <a16:creationId xmlns:a16="http://schemas.microsoft.com/office/drawing/2014/main" id="{00000000-0008-0000-0A00-00000D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85775"/>
          <a:ext cx="6667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36</xdr:row>
      <xdr:rowOff>104775</xdr:rowOff>
    </xdr:from>
    <xdr:to>
      <xdr:col>5</xdr:col>
      <xdr:colOff>1009650</xdr:colOff>
      <xdr:row>39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729615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20</xdr:row>
      <xdr:rowOff>209550</xdr:rowOff>
    </xdr:from>
    <xdr:to>
      <xdr:col>5</xdr:col>
      <xdr:colOff>800100</xdr:colOff>
      <xdr:row>23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4248150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85726</xdr:rowOff>
    </xdr:from>
    <xdr:to>
      <xdr:col>5</xdr:col>
      <xdr:colOff>1038225</xdr:colOff>
      <xdr:row>6</xdr:row>
      <xdr:rowOff>238126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52" b="27619"/>
        <a:stretch/>
      </xdr:blipFill>
      <xdr:spPr>
        <a:xfrm>
          <a:off x="10277475" y="895351"/>
          <a:ext cx="1000125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</xdr:row>
      <xdr:rowOff>171450</xdr:rowOff>
    </xdr:from>
    <xdr:to>
      <xdr:col>5</xdr:col>
      <xdr:colOff>895349</xdr:colOff>
      <xdr:row>4</xdr:row>
      <xdr:rowOff>41241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65" b="35164"/>
        <a:stretch/>
      </xdr:blipFill>
      <xdr:spPr>
        <a:xfrm>
          <a:off x="10353675" y="619125"/>
          <a:ext cx="781049" cy="231741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865DC5-AF48-E05F-84A2-A4CF05D394D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X10A0T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15</xdr:row>
      <xdr:rowOff>95250</xdr:rowOff>
    </xdr:from>
    <xdr:to>
      <xdr:col>5</xdr:col>
      <xdr:colOff>866775</xdr:colOff>
      <xdr:row>19</xdr:row>
      <xdr:rowOff>247650</xdr:rowOff>
    </xdr:to>
    <xdr:pic>
      <xdr:nvPicPr>
        <xdr:cNvPr id="52384" name="Picture 2">
          <a:extLst>
            <a:ext uri="{FF2B5EF4-FFF2-40B4-BE49-F238E27FC236}">
              <a16:creationId xmlns:a16="http://schemas.microsoft.com/office/drawing/2014/main" id="{00000000-0008-0000-0B00-0000A0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4505325"/>
          <a:ext cx="666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20</xdr:row>
      <xdr:rowOff>57150</xdr:rowOff>
    </xdr:from>
    <xdr:to>
      <xdr:col>5</xdr:col>
      <xdr:colOff>895350</xdr:colOff>
      <xdr:row>24</xdr:row>
      <xdr:rowOff>57150</xdr:rowOff>
    </xdr:to>
    <xdr:pic>
      <xdr:nvPicPr>
        <xdr:cNvPr id="52385" name="Picture 3">
          <a:extLst>
            <a:ext uri="{FF2B5EF4-FFF2-40B4-BE49-F238E27FC236}">
              <a16:creationId xmlns:a16="http://schemas.microsoft.com/office/drawing/2014/main" id="{00000000-0008-0000-0B00-0000A1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4848225"/>
          <a:ext cx="666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10</xdr:row>
      <xdr:rowOff>76200</xdr:rowOff>
    </xdr:from>
    <xdr:to>
      <xdr:col>5</xdr:col>
      <xdr:colOff>1009650</xdr:colOff>
      <xdr:row>13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281940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25</xdr:row>
      <xdr:rowOff>85725</xdr:rowOff>
    </xdr:from>
    <xdr:to>
      <xdr:col>5</xdr:col>
      <xdr:colOff>1009650</xdr:colOff>
      <xdr:row>28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5743575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903732</xdr:colOff>
      <xdr:row>6</xdr:row>
      <xdr:rowOff>152532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533400"/>
          <a:ext cx="732282" cy="97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CE9D46-49BE-EC8C-323A-455956D2A63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66675</xdr:rowOff>
    </xdr:from>
    <xdr:to>
      <xdr:col>5</xdr:col>
      <xdr:colOff>971550</xdr:colOff>
      <xdr:row>6</xdr:row>
      <xdr:rowOff>38100</xdr:rowOff>
    </xdr:to>
    <xdr:pic>
      <xdr:nvPicPr>
        <xdr:cNvPr id="53355" name="Picture 2">
          <a:extLst>
            <a:ext uri="{FF2B5EF4-FFF2-40B4-BE49-F238E27FC236}">
              <a16:creationId xmlns:a16="http://schemas.microsoft.com/office/drawing/2014/main" id="{00000000-0008-0000-0C00-00006B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50482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32</xdr:row>
      <xdr:rowOff>171450</xdr:rowOff>
    </xdr:from>
    <xdr:to>
      <xdr:col>5</xdr:col>
      <xdr:colOff>1000125</xdr:colOff>
      <xdr:row>36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611505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12</xdr:row>
      <xdr:rowOff>57150</xdr:rowOff>
    </xdr:from>
    <xdr:to>
      <xdr:col>5</xdr:col>
      <xdr:colOff>1009650</xdr:colOff>
      <xdr:row>15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2305050"/>
          <a:ext cx="952500" cy="581025"/>
        </a:xfrm>
        <a:prstGeom prst="rect">
          <a:avLst/>
        </a:prstGeom>
      </xdr:spPr>
    </xdr:pic>
    <xdr:clientData/>
  </xdr:twoCellAnchor>
  <xdr:twoCellAnchor>
    <xdr:from>
      <xdr:col>5</xdr:col>
      <xdr:colOff>190499</xdr:colOff>
      <xdr:row>42</xdr:row>
      <xdr:rowOff>66675</xdr:rowOff>
    </xdr:from>
    <xdr:to>
      <xdr:col>5</xdr:col>
      <xdr:colOff>1019172</xdr:colOff>
      <xdr:row>43</xdr:row>
      <xdr:rowOff>180972</xdr:rowOff>
    </xdr:to>
    <xdr:pic>
      <xdr:nvPicPr>
        <xdr:cNvPr id="9" name="Picture 8" descr="wmr-al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687049" y="7858125"/>
          <a:ext cx="828673" cy="2952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153543</xdr:colOff>
      <xdr:row>18</xdr:row>
      <xdr:rowOff>155382</xdr:rowOff>
    </xdr:from>
    <xdr:to>
      <xdr:col>5</xdr:col>
      <xdr:colOff>885825</xdr:colOff>
      <xdr:row>24</xdr:row>
      <xdr:rowOff>41214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918" y="3470082"/>
          <a:ext cx="732282" cy="97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B764C95-2AF0-3560-F9EC-0F92BD38214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X12A0T</a:t>
          </a:r>
        </a:p>
      </xdr:txBody>
    </xdr:sp>
    <xdr:clientData/>
  </xdr:twoCellAnchor>
  <xdr:twoCellAnchor>
    <xdr:from>
      <xdr:col>5</xdr:col>
      <xdr:colOff>76199</xdr:colOff>
      <xdr:row>40</xdr:row>
      <xdr:rowOff>19051</xdr:rowOff>
    </xdr:from>
    <xdr:to>
      <xdr:col>5</xdr:col>
      <xdr:colOff>657224</xdr:colOff>
      <xdr:row>42</xdr:row>
      <xdr:rowOff>114301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49" y="7448551"/>
          <a:ext cx="5810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25</xdr:row>
      <xdr:rowOff>38100</xdr:rowOff>
    </xdr:from>
    <xdr:to>
      <xdr:col>5</xdr:col>
      <xdr:colOff>1019175</xdr:colOff>
      <xdr:row>28</xdr:row>
      <xdr:rowOff>171450</xdr:rowOff>
    </xdr:to>
    <xdr:pic>
      <xdr:nvPicPr>
        <xdr:cNvPr id="54428" name="Picture 1">
          <a:extLst>
            <a:ext uri="{FF2B5EF4-FFF2-40B4-BE49-F238E27FC236}">
              <a16:creationId xmlns:a16="http://schemas.microsoft.com/office/drawing/2014/main" id="{00000000-0008-0000-0D00-00009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4829175"/>
          <a:ext cx="971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66674</xdr:colOff>
      <xdr:row>30</xdr:row>
      <xdr:rowOff>38099</xdr:rowOff>
    </xdr:from>
    <xdr:to>
      <xdr:col>5</xdr:col>
      <xdr:colOff>949137</xdr:colOff>
      <xdr:row>34</xdr:row>
      <xdr:rowOff>28574</xdr:rowOff>
    </xdr:to>
    <xdr:pic>
      <xdr:nvPicPr>
        <xdr:cNvPr id="54429" name="Picture 2">
          <a:extLst>
            <a:ext uri="{FF2B5EF4-FFF2-40B4-BE49-F238E27FC236}">
              <a16:creationId xmlns:a16="http://schemas.microsoft.com/office/drawing/2014/main" id="{00000000-0008-0000-0D00-00009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49" y="5734049"/>
          <a:ext cx="882463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35</xdr:row>
      <xdr:rowOff>161925</xdr:rowOff>
    </xdr:from>
    <xdr:to>
      <xdr:col>5</xdr:col>
      <xdr:colOff>914400</xdr:colOff>
      <xdr:row>38</xdr:row>
      <xdr:rowOff>304800</xdr:rowOff>
    </xdr:to>
    <xdr:pic>
      <xdr:nvPicPr>
        <xdr:cNvPr id="54430" name="Picture 3">
          <a:extLst>
            <a:ext uri="{FF2B5EF4-FFF2-40B4-BE49-F238E27FC236}">
              <a16:creationId xmlns:a16="http://schemas.microsoft.com/office/drawing/2014/main" id="{00000000-0008-0000-0D00-00009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6943725"/>
          <a:ext cx="809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2</xdr:row>
      <xdr:rowOff>57150</xdr:rowOff>
    </xdr:from>
    <xdr:to>
      <xdr:col>5</xdr:col>
      <xdr:colOff>809625</xdr:colOff>
      <xdr:row>7</xdr:row>
      <xdr:rowOff>85725</xdr:rowOff>
    </xdr:to>
    <xdr:pic>
      <xdr:nvPicPr>
        <xdr:cNvPr id="54431" name="Picture 2">
          <a:extLst>
            <a:ext uri="{FF2B5EF4-FFF2-40B4-BE49-F238E27FC236}">
              <a16:creationId xmlns:a16="http://schemas.microsoft.com/office/drawing/2014/main" id="{00000000-0008-0000-0D00-00009F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495300"/>
          <a:ext cx="561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18</xdr:row>
      <xdr:rowOff>142875</xdr:rowOff>
    </xdr:from>
    <xdr:to>
      <xdr:col>5</xdr:col>
      <xdr:colOff>1010338</xdr:colOff>
      <xdr:row>19</xdr:row>
      <xdr:rowOff>306819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7950" y="3609975"/>
          <a:ext cx="981763" cy="70686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10</xdr:row>
      <xdr:rowOff>161925</xdr:rowOff>
    </xdr:from>
    <xdr:to>
      <xdr:col>5</xdr:col>
      <xdr:colOff>1038225</xdr:colOff>
      <xdr:row>14</xdr:row>
      <xdr:rowOff>66675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5" y="1866900"/>
          <a:ext cx="942975" cy="62865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5F2305-B5C7-EAF6-F653-A8D1C187491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37</xdr:row>
      <xdr:rowOff>28575</xdr:rowOff>
    </xdr:from>
    <xdr:to>
      <xdr:col>5</xdr:col>
      <xdr:colOff>676275</xdr:colOff>
      <xdr:row>38</xdr:row>
      <xdr:rowOff>190500</xdr:rowOff>
    </xdr:to>
    <xdr:pic>
      <xdr:nvPicPr>
        <xdr:cNvPr id="43164" name="Picture 1">
          <a:extLst>
            <a:ext uri="{FF2B5EF4-FFF2-40B4-BE49-F238E27FC236}">
              <a16:creationId xmlns:a16="http://schemas.microsoft.com/office/drawing/2014/main" id="{00000000-0008-0000-0200-00009C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2" t="4878" r="20122" b="1627"/>
        <a:stretch>
          <a:fillRect/>
        </a:stretch>
      </xdr:blipFill>
      <xdr:spPr bwMode="auto">
        <a:xfrm>
          <a:off x="10591800" y="6981825"/>
          <a:ext cx="323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41</xdr:row>
      <xdr:rowOff>38100</xdr:rowOff>
    </xdr:from>
    <xdr:to>
      <xdr:col>5</xdr:col>
      <xdr:colOff>704850</xdr:colOff>
      <xdr:row>42</xdr:row>
      <xdr:rowOff>190500</xdr:rowOff>
    </xdr:to>
    <xdr:pic>
      <xdr:nvPicPr>
        <xdr:cNvPr id="43165" name="Picture 4">
          <a:extLst>
            <a:ext uri="{FF2B5EF4-FFF2-40B4-BE49-F238E27FC236}">
              <a16:creationId xmlns:a16="http://schemas.microsoft.com/office/drawing/2014/main" id="{00000000-0008-0000-0200-00009D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7772400"/>
          <a:ext cx="342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2</xdr:row>
      <xdr:rowOff>66675</xdr:rowOff>
    </xdr:from>
    <xdr:to>
      <xdr:col>5</xdr:col>
      <xdr:colOff>819150</xdr:colOff>
      <xdr:row>6</xdr:row>
      <xdr:rowOff>47625</xdr:rowOff>
    </xdr:to>
    <xdr:pic>
      <xdr:nvPicPr>
        <xdr:cNvPr id="43166" name="Picture 1">
          <a:extLst>
            <a:ext uri="{FF2B5EF4-FFF2-40B4-BE49-F238E27FC236}">
              <a16:creationId xmlns:a16="http://schemas.microsoft.com/office/drawing/2014/main" id="{00000000-0008-0000-0200-00009E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4350"/>
          <a:ext cx="609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7</xdr:row>
      <xdr:rowOff>180975</xdr:rowOff>
    </xdr:from>
    <xdr:to>
      <xdr:col>5</xdr:col>
      <xdr:colOff>676275</xdr:colOff>
      <xdr:row>9</xdr:row>
      <xdr:rowOff>133350</xdr:rowOff>
    </xdr:to>
    <xdr:pic>
      <xdr:nvPicPr>
        <xdr:cNvPr id="43167" name="Picture 2">
          <a:extLst>
            <a:ext uri="{FF2B5EF4-FFF2-40B4-BE49-F238E27FC236}">
              <a16:creationId xmlns:a16="http://schemas.microsoft.com/office/drawing/2014/main" id="{00000000-0008-0000-0200-00009F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171450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25</xdr:row>
      <xdr:rowOff>38100</xdr:rowOff>
    </xdr:from>
    <xdr:to>
      <xdr:col>5</xdr:col>
      <xdr:colOff>933450</xdr:colOff>
      <xdr:row>29</xdr:row>
      <xdr:rowOff>66675</xdr:rowOff>
    </xdr:to>
    <xdr:pic>
      <xdr:nvPicPr>
        <xdr:cNvPr id="43168" name="Picture 3">
          <a:extLst>
            <a:ext uri="{FF2B5EF4-FFF2-40B4-BE49-F238E27FC236}">
              <a16:creationId xmlns:a16="http://schemas.microsoft.com/office/drawing/2014/main" id="{00000000-0008-0000-0200-0000A0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781550"/>
          <a:ext cx="819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16</xdr:row>
      <xdr:rowOff>47625</xdr:rowOff>
    </xdr:from>
    <xdr:to>
      <xdr:col>5</xdr:col>
      <xdr:colOff>857250</xdr:colOff>
      <xdr:row>19</xdr:row>
      <xdr:rowOff>47625</xdr:rowOff>
    </xdr:to>
    <xdr:pic>
      <xdr:nvPicPr>
        <xdr:cNvPr id="43169" name="Picture 4">
          <a:extLst>
            <a:ext uri="{FF2B5EF4-FFF2-40B4-BE49-F238E27FC236}">
              <a16:creationId xmlns:a16="http://schemas.microsoft.com/office/drawing/2014/main" id="{00000000-0008-0000-0200-0000A1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847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257175</xdr:colOff>
      <xdr:row>10</xdr:row>
      <xdr:rowOff>114300</xdr:rowOff>
    </xdr:from>
    <xdr:ext cx="485775" cy="561975"/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2009775"/>
          <a:ext cx="485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CDD864-756E-9281-2EBD-36638194F7B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2</xdr:row>
      <xdr:rowOff>38100</xdr:rowOff>
    </xdr:from>
    <xdr:to>
      <xdr:col>5</xdr:col>
      <xdr:colOff>781050</xdr:colOff>
      <xdr:row>3</xdr:row>
      <xdr:rowOff>142875</xdr:rowOff>
    </xdr:to>
    <xdr:pic>
      <xdr:nvPicPr>
        <xdr:cNvPr id="44240" name="Picture 6" descr="IN-OID">
          <a:extLst>
            <a:ext uri="{FF2B5EF4-FFF2-40B4-BE49-F238E27FC236}">
              <a16:creationId xmlns:a16="http://schemas.microsoft.com/office/drawing/2014/main" id="{00000000-0008-0000-0300-0000D0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466725"/>
          <a:ext cx="2095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22</xdr:row>
      <xdr:rowOff>47625</xdr:rowOff>
    </xdr:from>
    <xdr:to>
      <xdr:col>5</xdr:col>
      <xdr:colOff>857250</xdr:colOff>
      <xdr:row>25</xdr:row>
      <xdr:rowOff>38100</xdr:rowOff>
    </xdr:to>
    <xdr:pic>
      <xdr:nvPicPr>
        <xdr:cNvPr id="44244" name="Picture 1">
          <a:extLst>
            <a:ext uri="{FF2B5EF4-FFF2-40B4-BE49-F238E27FC236}">
              <a16:creationId xmlns:a16="http://schemas.microsoft.com/office/drawing/2014/main" id="{00000000-0008-0000-0300-0000D4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991100"/>
          <a:ext cx="6667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33</xdr:row>
      <xdr:rowOff>66675</xdr:rowOff>
    </xdr:from>
    <xdr:to>
      <xdr:col>5</xdr:col>
      <xdr:colOff>866775</xdr:colOff>
      <xdr:row>36</xdr:row>
      <xdr:rowOff>114300</xdr:rowOff>
    </xdr:to>
    <xdr:pic>
      <xdr:nvPicPr>
        <xdr:cNvPr id="44245" name="Picture 2">
          <a:extLst>
            <a:ext uri="{FF2B5EF4-FFF2-40B4-BE49-F238E27FC236}">
              <a16:creationId xmlns:a16="http://schemas.microsoft.com/office/drawing/2014/main" id="{00000000-0008-0000-0300-0000D5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6753225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37</xdr:row>
      <xdr:rowOff>28575</xdr:rowOff>
    </xdr:from>
    <xdr:to>
      <xdr:col>5</xdr:col>
      <xdr:colOff>895350</xdr:colOff>
      <xdr:row>40</xdr:row>
      <xdr:rowOff>85725</xdr:rowOff>
    </xdr:to>
    <xdr:pic>
      <xdr:nvPicPr>
        <xdr:cNvPr id="44246" name="Picture 3">
          <a:extLst>
            <a:ext uri="{FF2B5EF4-FFF2-40B4-BE49-F238E27FC236}">
              <a16:creationId xmlns:a16="http://schemas.microsoft.com/office/drawing/2014/main" id="{00000000-0008-0000-0300-0000D6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7400925"/>
          <a:ext cx="666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40</xdr:row>
      <xdr:rowOff>142875</xdr:rowOff>
    </xdr:from>
    <xdr:to>
      <xdr:col>5</xdr:col>
      <xdr:colOff>914400</xdr:colOff>
      <xdr:row>43</xdr:row>
      <xdr:rowOff>104775</xdr:rowOff>
    </xdr:to>
    <xdr:pic>
      <xdr:nvPicPr>
        <xdr:cNvPr id="44247" name="Picture 4">
          <a:extLst>
            <a:ext uri="{FF2B5EF4-FFF2-40B4-BE49-F238E27FC236}">
              <a16:creationId xmlns:a16="http://schemas.microsoft.com/office/drawing/2014/main" id="{00000000-0008-0000-0300-0000D7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8001000"/>
          <a:ext cx="666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249533</xdr:colOff>
      <xdr:row>5</xdr:row>
      <xdr:rowOff>38100</xdr:rowOff>
    </xdr:from>
    <xdr:to>
      <xdr:col>5</xdr:col>
      <xdr:colOff>803274</xdr:colOff>
      <xdr:row>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908" y="923925"/>
          <a:ext cx="553741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11</xdr:row>
      <xdr:rowOff>41910</xdr:rowOff>
    </xdr:from>
    <xdr:to>
      <xdr:col>5</xdr:col>
      <xdr:colOff>723900</xdr:colOff>
      <xdr:row>11</xdr:row>
      <xdr:rowOff>273504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699385"/>
          <a:ext cx="438150" cy="23159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219074</xdr:colOff>
      <xdr:row>14</xdr:row>
      <xdr:rowOff>95718</xdr:rowOff>
    </xdr:from>
    <xdr:to>
      <xdr:col>5</xdr:col>
      <xdr:colOff>761999</xdr:colOff>
      <xdr:row>16</xdr:row>
      <xdr:rowOff>19049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49" y="3181818"/>
          <a:ext cx="542925" cy="466256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16</xdr:row>
      <xdr:rowOff>76200</xdr:rowOff>
    </xdr:from>
    <xdr:to>
      <xdr:col>5</xdr:col>
      <xdr:colOff>790575</xdr:colOff>
      <xdr:row>18</xdr:row>
      <xdr:rowOff>129313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3857625"/>
          <a:ext cx="571500" cy="605563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1</xdr:row>
      <xdr:rowOff>114300</xdr:rowOff>
    </xdr:from>
    <xdr:to>
      <xdr:col>5</xdr:col>
      <xdr:colOff>569572</xdr:colOff>
      <xdr:row>4</xdr:row>
      <xdr:rowOff>28575</xdr:rowOff>
    </xdr:to>
    <xdr:pic>
      <xdr:nvPicPr>
        <xdr:cNvPr id="11" name="Picture 10" descr="Intech IN-LF Line Filter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371475"/>
          <a:ext cx="483847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7A5F677-798F-22BE-BE3D-FC0900F89B0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24</xdr:row>
      <xdr:rowOff>38100</xdr:rowOff>
    </xdr:from>
    <xdr:to>
      <xdr:col>5</xdr:col>
      <xdr:colOff>714375</xdr:colOff>
      <xdr:row>24</xdr:row>
      <xdr:rowOff>495300</xdr:rowOff>
    </xdr:to>
    <xdr:pic>
      <xdr:nvPicPr>
        <xdr:cNvPr id="45342" name="Picture 7" descr="IN-GEN-s">
          <a:extLst>
            <a:ext uri="{FF2B5EF4-FFF2-40B4-BE49-F238E27FC236}">
              <a16:creationId xmlns:a16="http://schemas.microsoft.com/office/drawing/2014/main" id="{00000000-0008-0000-0400-00001E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105400"/>
          <a:ext cx="342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2</xdr:row>
      <xdr:rowOff>19050</xdr:rowOff>
    </xdr:from>
    <xdr:to>
      <xdr:col>5</xdr:col>
      <xdr:colOff>714375</xdr:colOff>
      <xdr:row>2</xdr:row>
      <xdr:rowOff>371475</xdr:rowOff>
    </xdr:to>
    <xdr:pic>
      <xdr:nvPicPr>
        <xdr:cNvPr id="45345" name="Picture 1">
          <a:extLst>
            <a:ext uri="{FF2B5EF4-FFF2-40B4-BE49-F238E27FC236}">
              <a16:creationId xmlns:a16="http://schemas.microsoft.com/office/drawing/2014/main" id="{00000000-0008-0000-0400-000021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476250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5</xdr:row>
      <xdr:rowOff>66675</xdr:rowOff>
    </xdr:from>
    <xdr:to>
      <xdr:col>5</xdr:col>
      <xdr:colOff>866775</xdr:colOff>
      <xdr:row>7</xdr:row>
      <xdr:rowOff>76200</xdr:rowOff>
    </xdr:to>
    <xdr:pic>
      <xdr:nvPicPr>
        <xdr:cNvPr id="45346" name="Picture 2">
          <a:extLst>
            <a:ext uri="{FF2B5EF4-FFF2-40B4-BE49-F238E27FC236}">
              <a16:creationId xmlns:a16="http://schemas.microsoft.com/office/drawing/2014/main" id="{00000000-0008-0000-0400-000022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266825"/>
          <a:ext cx="666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12</xdr:row>
      <xdr:rowOff>38100</xdr:rowOff>
    </xdr:from>
    <xdr:to>
      <xdr:col>5</xdr:col>
      <xdr:colOff>819150</xdr:colOff>
      <xdr:row>13</xdr:row>
      <xdr:rowOff>209550</xdr:rowOff>
    </xdr:to>
    <xdr:pic>
      <xdr:nvPicPr>
        <xdr:cNvPr id="45347" name="Picture 3">
          <a:extLst>
            <a:ext uri="{FF2B5EF4-FFF2-40B4-BE49-F238E27FC236}">
              <a16:creationId xmlns:a16="http://schemas.microsoft.com/office/drawing/2014/main" id="{00000000-0008-0000-0400-000023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2686050"/>
          <a:ext cx="609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457200</xdr:colOff>
      <xdr:row>36</xdr:row>
      <xdr:rowOff>76200</xdr:rowOff>
    </xdr:from>
    <xdr:to>
      <xdr:col>5</xdr:col>
      <xdr:colOff>876300</xdr:colOff>
      <xdr:row>39</xdr:row>
      <xdr:rowOff>19050</xdr:rowOff>
    </xdr:to>
    <xdr:pic>
      <xdr:nvPicPr>
        <xdr:cNvPr id="45349" name="Picture 5">
          <a:extLst>
            <a:ext uri="{FF2B5EF4-FFF2-40B4-BE49-F238E27FC236}">
              <a16:creationId xmlns:a16="http://schemas.microsoft.com/office/drawing/2014/main" id="{00000000-0008-0000-0400-000025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7800975"/>
          <a:ext cx="419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16</xdr:row>
      <xdr:rowOff>38100</xdr:rowOff>
    </xdr:from>
    <xdr:to>
      <xdr:col>5</xdr:col>
      <xdr:colOff>762000</xdr:colOff>
      <xdr:row>18</xdr:row>
      <xdr:rowOff>57150</xdr:rowOff>
    </xdr:to>
    <xdr:pic>
      <xdr:nvPicPr>
        <xdr:cNvPr id="45350" name="Picture 1">
          <a:extLst>
            <a:ext uri="{FF2B5EF4-FFF2-40B4-BE49-F238E27FC236}">
              <a16:creationId xmlns:a16="http://schemas.microsoft.com/office/drawing/2014/main" id="{00000000-0008-0000-0400-000026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495675"/>
          <a:ext cx="666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30</xdr:row>
      <xdr:rowOff>28575</xdr:rowOff>
    </xdr:from>
    <xdr:to>
      <xdr:col>5</xdr:col>
      <xdr:colOff>628650</xdr:colOff>
      <xdr:row>30</xdr:row>
      <xdr:rowOff>323850</xdr:rowOff>
    </xdr:to>
    <xdr:pic>
      <xdr:nvPicPr>
        <xdr:cNvPr id="45352" name="Picture 3">
          <a:extLst>
            <a:ext uri="{FF2B5EF4-FFF2-40B4-BE49-F238E27FC236}">
              <a16:creationId xmlns:a16="http://schemas.microsoft.com/office/drawing/2014/main" id="{00000000-0008-0000-0400-000028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6770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18</xdr:row>
      <xdr:rowOff>95250</xdr:rowOff>
    </xdr:from>
    <xdr:to>
      <xdr:col>5</xdr:col>
      <xdr:colOff>876300</xdr:colOff>
      <xdr:row>20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3914775"/>
          <a:ext cx="666750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34</xdr:row>
      <xdr:rowOff>78713</xdr:rowOff>
    </xdr:from>
    <xdr:to>
      <xdr:col>5</xdr:col>
      <xdr:colOff>600075</xdr:colOff>
      <xdr:row>36</xdr:row>
      <xdr:rowOff>149000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7441538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27</xdr:row>
      <xdr:rowOff>28575</xdr:rowOff>
    </xdr:from>
    <xdr:to>
      <xdr:col>5</xdr:col>
      <xdr:colOff>649605</xdr:colOff>
      <xdr:row>27</xdr:row>
      <xdr:rowOff>325755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DC9383-6D5A-40AD-89F2-EF8F0116C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5800725"/>
          <a:ext cx="297180" cy="29718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DC11B0-8AC3-054D-77C4-2399313D356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20</xdr:row>
      <xdr:rowOff>19050</xdr:rowOff>
    </xdr:from>
    <xdr:to>
      <xdr:col>5</xdr:col>
      <xdr:colOff>533400</xdr:colOff>
      <xdr:row>23</xdr:row>
      <xdr:rowOff>9525</xdr:rowOff>
    </xdr:to>
    <xdr:pic>
      <xdr:nvPicPr>
        <xdr:cNvPr id="46276" name="Picture 4">
          <a:extLst>
            <a:ext uri="{FF2B5EF4-FFF2-40B4-BE49-F238E27FC236}">
              <a16:creationId xmlns:a16="http://schemas.microsoft.com/office/drawing/2014/main" id="{00000000-0008-0000-0500-0000C4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4286250"/>
          <a:ext cx="4286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17</xdr:row>
      <xdr:rowOff>28575</xdr:rowOff>
    </xdr:from>
    <xdr:to>
      <xdr:col>5</xdr:col>
      <xdr:colOff>409575</xdr:colOff>
      <xdr:row>19</xdr:row>
      <xdr:rowOff>142875</xdr:rowOff>
    </xdr:to>
    <xdr:pic>
      <xdr:nvPicPr>
        <xdr:cNvPr id="46281" name="Picture 1">
          <a:extLst>
            <a:ext uri="{FF2B5EF4-FFF2-40B4-BE49-F238E27FC236}">
              <a16:creationId xmlns:a16="http://schemas.microsoft.com/office/drawing/2014/main" id="{00000000-0008-0000-0500-0000C9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1562100"/>
          <a:ext cx="371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47625</xdr:rowOff>
    </xdr:from>
    <xdr:to>
      <xdr:col>5</xdr:col>
      <xdr:colOff>819150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95300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39</xdr:row>
      <xdr:rowOff>76200</xdr:rowOff>
    </xdr:from>
    <xdr:to>
      <xdr:col>5</xdr:col>
      <xdr:colOff>704850</xdr:colOff>
      <xdr:row>41</xdr:row>
      <xdr:rowOff>136962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7762875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6</xdr:row>
      <xdr:rowOff>104775</xdr:rowOff>
    </xdr:from>
    <xdr:to>
      <xdr:col>5</xdr:col>
      <xdr:colOff>466725</xdr:colOff>
      <xdr:row>8</xdr:row>
      <xdr:rowOff>156012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5" y="1638300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495782</xdr:colOff>
      <xdr:row>19</xdr:row>
      <xdr:rowOff>66675</xdr:rowOff>
    </xdr:from>
    <xdr:to>
      <xdr:col>5</xdr:col>
      <xdr:colOff>954023</xdr:colOff>
      <xdr:row>19</xdr:row>
      <xdr:rowOff>321182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5157" y="3971925"/>
          <a:ext cx="458241" cy="254507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23</xdr:row>
      <xdr:rowOff>9525</xdr:rowOff>
    </xdr:from>
    <xdr:to>
      <xdr:col>5</xdr:col>
      <xdr:colOff>781050</xdr:colOff>
      <xdr:row>26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4819650"/>
          <a:ext cx="628650" cy="628650"/>
        </a:xfrm>
        <a:prstGeom prst="rect">
          <a:avLst/>
        </a:prstGeom>
      </xdr:spPr>
    </xdr:pic>
    <xdr:clientData/>
  </xdr:twoCellAnchor>
  <xdr:twoCellAnchor>
    <xdr:from>
      <xdr:col>5</xdr:col>
      <xdr:colOff>38101</xdr:colOff>
      <xdr:row>32</xdr:row>
      <xdr:rowOff>76201</xdr:rowOff>
    </xdr:from>
    <xdr:to>
      <xdr:col>5</xdr:col>
      <xdr:colOff>1000125</xdr:colOff>
      <xdr:row>37</xdr:row>
      <xdr:rowOff>133350</xdr:rowOff>
    </xdr:to>
    <xdr:pic>
      <xdr:nvPicPr>
        <xdr:cNvPr id="13" name="Picture 12" descr="2300-A8II-NL_s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6" y="6515101"/>
          <a:ext cx="962024" cy="962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247650</xdr:colOff>
      <xdr:row>5</xdr:row>
      <xdr:rowOff>47625</xdr:rowOff>
    </xdr:from>
    <xdr:to>
      <xdr:col>5</xdr:col>
      <xdr:colOff>952500</xdr:colOff>
      <xdr:row>6</xdr:row>
      <xdr:rowOff>30254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1400175"/>
          <a:ext cx="704850" cy="163604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12</xdr:row>
      <xdr:rowOff>28575</xdr:rowOff>
    </xdr:from>
    <xdr:to>
      <xdr:col>5</xdr:col>
      <xdr:colOff>820293</xdr:colOff>
      <xdr:row>14</xdr:row>
      <xdr:rowOff>146595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78C451-C7FE-4ACC-92FA-9DA51662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2667000"/>
          <a:ext cx="639318" cy="47997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1E69A72-58D9-DF18-D89B-F4E88711825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17</xdr:row>
      <xdr:rowOff>47625</xdr:rowOff>
    </xdr:from>
    <xdr:to>
      <xdr:col>5</xdr:col>
      <xdr:colOff>885825</xdr:colOff>
      <xdr:row>18</xdr:row>
      <xdr:rowOff>209550</xdr:rowOff>
    </xdr:to>
    <xdr:pic>
      <xdr:nvPicPr>
        <xdr:cNvPr id="47272" name="Picture 2">
          <a:extLst>
            <a:ext uri="{FF2B5EF4-FFF2-40B4-BE49-F238E27FC236}">
              <a16:creationId xmlns:a16="http://schemas.microsoft.com/office/drawing/2014/main" id="{00000000-0008-0000-0600-0000A8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33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18</xdr:row>
      <xdr:rowOff>238125</xdr:rowOff>
    </xdr:from>
    <xdr:to>
      <xdr:col>5</xdr:col>
      <xdr:colOff>895350</xdr:colOff>
      <xdr:row>20</xdr:row>
      <xdr:rowOff>238125</xdr:rowOff>
    </xdr:to>
    <xdr:pic>
      <xdr:nvPicPr>
        <xdr:cNvPr id="47273" name="Picture 3">
          <a:extLst>
            <a:ext uri="{FF2B5EF4-FFF2-40B4-BE49-F238E27FC236}">
              <a16:creationId xmlns:a16="http://schemas.microsoft.com/office/drawing/2014/main" id="{00000000-0008-0000-0600-0000A9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493395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23</xdr:row>
      <xdr:rowOff>28575</xdr:rowOff>
    </xdr:from>
    <xdr:to>
      <xdr:col>5</xdr:col>
      <xdr:colOff>790575</xdr:colOff>
      <xdr:row>23</xdr:row>
      <xdr:rowOff>428625</xdr:rowOff>
    </xdr:to>
    <xdr:pic>
      <xdr:nvPicPr>
        <xdr:cNvPr id="47275" name="Picture 5">
          <a:extLst>
            <a:ext uri="{FF2B5EF4-FFF2-40B4-BE49-F238E27FC236}">
              <a16:creationId xmlns:a16="http://schemas.microsoft.com/office/drawing/2014/main" id="{00000000-0008-0000-0600-0000AB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7038975"/>
          <a:ext cx="514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26</xdr:row>
      <xdr:rowOff>47625</xdr:rowOff>
    </xdr:from>
    <xdr:to>
      <xdr:col>5</xdr:col>
      <xdr:colOff>819150</xdr:colOff>
      <xdr:row>26</xdr:row>
      <xdr:rowOff>457200</xdr:rowOff>
    </xdr:to>
    <xdr:pic>
      <xdr:nvPicPr>
        <xdr:cNvPr id="47276" name="Picture 6">
          <a:extLst>
            <a:ext uri="{FF2B5EF4-FFF2-40B4-BE49-F238E27FC236}">
              <a16:creationId xmlns:a16="http://schemas.microsoft.com/office/drawing/2014/main" id="{00000000-0008-0000-0600-0000AC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7877175"/>
          <a:ext cx="542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13</xdr:row>
      <xdr:rowOff>32248</xdr:rowOff>
    </xdr:from>
    <xdr:to>
      <xdr:col>5</xdr:col>
      <xdr:colOff>752475</xdr:colOff>
      <xdr:row>14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766048"/>
          <a:ext cx="504825" cy="367802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29</xdr:row>
      <xdr:rowOff>91367</xdr:rowOff>
    </xdr:from>
    <xdr:to>
      <xdr:col>5</xdr:col>
      <xdr:colOff>838200</xdr:colOff>
      <xdr:row>31</xdr:row>
      <xdr:rowOff>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6644567"/>
          <a:ext cx="628650" cy="461084"/>
        </a:xfrm>
        <a:prstGeom prst="rect">
          <a:avLst/>
        </a:prstGeom>
      </xdr:spPr>
    </xdr:pic>
    <xdr:clientData/>
  </xdr:twoCellAnchor>
  <xdr:twoCellAnchor>
    <xdr:from>
      <xdr:col>5</xdr:col>
      <xdr:colOff>104776</xdr:colOff>
      <xdr:row>2</xdr:row>
      <xdr:rowOff>76201</xdr:rowOff>
    </xdr:from>
    <xdr:to>
      <xdr:col>5</xdr:col>
      <xdr:colOff>989740</xdr:colOff>
      <xdr:row>5</xdr:row>
      <xdr:rowOff>123826</xdr:rowOff>
    </xdr:to>
    <xdr:pic>
      <xdr:nvPicPr>
        <xdr:cNvPr id="17" name="Picture 16" descr="2400-A16_s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1" y="523876"/>
          <a:ext cx="884964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133351</xdr:colOff>
      <xdr:row>5</xdr:row>
      <xdr:rowOff>200026</xdr:rowOff>
    </xdr:from>
    <xdr:to>
      <xdr:col>5</xdr:col>
      <xdr:colOff>933451</xdr:colOff>
      <xdr:row>8</xdr:row>
      <xdr:rowOff>66676</xdr:rowOff>
    </xdr:to>
    <xdr:pic>
      <xdr:nvPicPr>
        <xdr:cNvPr id="18" name="Picture 17" descr="2400-A16_s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6" y="1190626"/>
          <a:ext cx="800100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9</xdr:row>
      <xdr:rowOff>114300</xdr:rowOff>
    </xdr:from>
    <xdr:to>
      <xdr:col>5</xdr:col>
      <xdr:colOff>904875</xdr:colOff>
      <xdr:row>9</xdr:row>
      <xdr:rowOff>277904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1676400"/>
          <a:ext cx="704850" cy="163604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BBBAE0-5AD7-55EE-8D9E-24734109017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147108</xdr:colOff>
      <xdr:row>12</xdr:row>
      <xdr:rowOff>57150</xdr:rowOff>
    </xdr:from>
    <xdr:to>
      <xdr:col>5</xdr:col>
      <xdr:colOff>962025</xdr:colOff>
      <xdr:row>15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6483" y="2352675"/>
          <a:ext cx="814917" cy="733425"/>
        </a:xfrm>
        <a:prstGeom prst="rect">
          <a:avLst/>
        </a:prstGeom>
      </xdr:spPr>
    </xdr:pic>
    <xdr:clientData/>
  </xdr:twoCellAnchor>
  <xdr:twoCellAnchor editAs="oneCell">
    <xdr:from>
      <xdr:col>5</xdr:col>
      <xdr:colOff>218418</xdr:colOff>
      <xdr:row>18</xdr:row>
      <xdr:rowOff>47625</xdr:rowOff>
    </xdr:from>
    <xdr:to>
      <xdr:col>5</xdr:col>
      <xdr:colOff>862177</xdr:colOff>
      <xdr:row>21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793" y="3562350"/>
          <a:ext cx="643759" cy="800100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4</xdr:row>
      <xdr:rowOff>148472</xdr:rowOff>
    </xdr:from>
    <xdr:to>
      <xdr:col>5</xdr:col>
      <xdr:colOff>954336</xdr:colOff>
      <xdr:row>8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1" y="958097"/>
          <a:ext cx="811460" cy="756403"/>
        </a:xfrm>
        <a:prstGeom prst="rect">
          <a:avLst/>
        </a:prstGeom>
      </xdr:spPr>
    </xdr:pic>
    <xdr:clientData/>
  </xdr:twoCellAnchor>
  <xdr:twoCellAnchor editAs="oneCell">
    <xdr:from>
      <xdr:col>5</xdr:col>
      <xdr:colOff>179946</xdr:colOff>
      <xdr:row>26</xdr:row>
      <xdr:rowOff>26192</xdr:rowOff>
    </xdr:from>
    <xdr:to>
      <xdr:col>5</xdr:col>
      <xdr:colOff>466726</xdr:colOff>
      <xdr:row>33</xdr:row>
      <xdr:rowOff>85724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9321" y="5131592"/>
          <a:ext cx="286780" cy="1326357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26</xdr:row>
      <xdr:rowOff>28575</xdr:rowOff>
    </xdr:from>
    <xdr:to>
      <xdr:col>5</xdr:col>
      <xdr:colOff>917819</xdr:colOff>
      <xdr:row>35</xdr:row>
      <xdr:rowOff>127746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5" y="5133975"/>
          <a:ext cx="251069" cy="1727946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33</xdr:row>
      <xdr:rowOff>95250</xdr:rowOff>
    </xdr:from>
    <xdr:to>
      <xdr:col>5</xdr:col>
      <xdr:colOff>640080</xdr:colOff>
      <xdr:row>36</xdr:row>
      <xdr:rowOff>116205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70C1C8F-504B-4887-8B9D-F48A6A5A9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6467475"/>
          <a:ext cx="563880" cy="563880"/>
        </a:xfrm>
        <a:prstGeom prst="rect">
          <a:avLst/>
        </a:prstGeom>
      </xdr:spPr>
    </xdr:pic>
    <xdr:clientData/>
  </xdr:twoCellAnchor>
  <xdr:twoCellAnchor editAs="oneCell">
    <xdr:from>
      <xdr:col>5</xdr:col>
      <xdr:colOff>411033</xdr:colOff>
      <xdr:row>36</xdr:row>
      <xdr:rowOff>76199</xdr:rowOff>
    </xdr:from>
    <xdr:to>
      <xdr:col>5</xdr:col>
      <xdr:colOff>1000125</xdr:colOff>
      <xdr:row>39</xdr:row>
      <xdr:rowOff>28573</xdr:rowOff>
    </xdr:to>
    <xdr:pic>
      <xdr:nvPicPr>
        <xdr:cNvPr id="12" name="Picture 11" descr="https://www.intech.co.nz/wp-content/uploads/2019/09/terminal-box-nivelco-naa-102.png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5" b="1"/>
        <a:stretch/>
      </xdr:blipFill>
      <xdr:spPr bwMode="auto">
        <a:xfrm>
          <a:off x="10650408" y="6991349"/>
          <a:ext cx="589092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FA9C25E-015F-34EA-513A-41D8CAE061A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15</xdr:row>
      <xdr:rowOff>104775</xdr:rowOff>
    </xdr:from>
    <xdr:to>
      <xdr:col>5</xdr:col>
      <xdr:colOff>1009650</xdr:colOff>
      <xdr:row>19</xdr:row>
      <xdr:rowOff>95250</xdr:rowOff>
    </xdr:to>
    <xdr:pic>
      <xdr:nvPicPr>
        <xdr:cNvPr id="49308" name="Picture 7">
          <a:extLst>
            <a:ext uri="{FF2B5EF4-FFF2-40B4-BE49-F238E27FC236}">
              <a16:creationId xmlns:a16="http://schemas.microsoft.com/office/drawing/2014/main" id="{00000000-0008-0000-0800-00009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2886075"/>
          <a:ext cx="962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1000125</xdr:colOff>
      <xdr:row>25</xdr:row>
      <xdr:rowOff>19050</xdr:rowOff>
    </xdr:to>
    <xdr:pic>
      <xdr:nvPicPr>
        <xdr:cNvPr id="49311" name="Picture 11">
          <a:extLst>
            <a:ext uri="{FF2B5EF4-FFF2-40B4-BE49-F238E27FC236}">
              <a16:creationId xmlns:a16="http://schemas.microsoft.com/office/drawing/2014/main" id="{00000000-0008-0000-0800-00009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819525"/>
          <a:ext cx="952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41</xdr:row>
      <xdr:rowOff>47625</xdr:rowOff>
    </xdr:from>
    <xdr:to>
      <xdr:col>5</xdr:col>
      <xdr:colOff>965200</xdr:colOff>
      <xdr:row>42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7905750"/>
          <a:ext cx="889000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9525</xdr:rowOff>
    </xdr:from>
    <xdr:to>
      <xdr:col>5</xdr:col>
      <xdr:colOff>1011073</xdr:colOff>
      <xdr:row>8</xdr:row>
      <xdr:rowOff>34814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819150"/>
          <a:ext cx="972973" cy="74918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9</xdr:row>
      <xdr:rowOff>171450</xdr:rowOff>
    </xdr:from>
    <xdr:to>
      <xdr:col>5</xdr:col>
      <xdr:colOff>1009650</xdr:colOff>
      <xdr:row>14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885950"/>
          <a:ext cx="952500" cy="733425"/>
        </a:xfrm>
        <a:prstGeom prst="rect">
          <a:avLst/>
        </a:prstGeom>
      </xdr:spPr>
    </xdr:pic>
    <xdr:clientData/>
  </xdr:twoCellAnchor>
  <xdr:twoCellAnchor editAs="oneCell">
    <xdr:from>
      <xdr:col>5</xdr:col>
      <xdr:colOff>41403</xdr:colOff>
      <xdr:row>30</xdr:row>
      <xdr:rowOff>66264</xdr:rowOff>
    </xdr:from>
    <xdr:to>
      <xdr:col>5</xdr:col>
      <xdr:colOff>1019174</xdr:colOff>
      <xdr:row>37</xdr:row>
      <xdr:rowOff>528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0778" y="5705064"/>
          <a:ext cx="977771" cy="120108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1B3D26-35E2-AC0D-2EEE-85E23736090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21</xdr:row>
      <xdr:rowOff>9525</xdr:rowOff>
    </xdr:from>
    <xdr:to>
      <xdr:col>5</xdr:col>
      <xdr:colOff>790575</xdr:colOff>
      <xdr:row>22</xdr:row>
      <xdr:rowOff>238125</xdr:rowOff>
    </xdr:to>
    <xdr:pic>
      <xdr:nvPicPr>
        <xdr:cNvPr id="50374" name="Picture 5">
          <a:extLst>
            <a:ext uri="{FF2B5EF4-FFF2-40B4-BE49-F238E27FC236}">
              <a16:creationId xmlns:a16="http://schemas.microsoft.com/office/drawing/2014/main" id="{00000000-0008-0000-0900-0000C6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46482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22</xdr:row>
      <xdr:rowOff>247650</xdr:rowOff>
    </xdr:from>
    <xdr:to>
      <xdr:col>5</xdr:col>
      <xdr:colOff>257175</xdr:colOff>
      <xdr:row>26</xdr:row>
      <xdr:rowOff>0</xdr:rowOff>
    </xdr:to>
    <xdr:pic>
      <xdr:nvPicPr>
        <xdr:cNvPr id="50375" name="Picture 6">
          <a:extLst>
            <a:ext uri="{FF2B5EF4-FFF2-40B4-BE49-F238E27FC236}">
              <a16:creationId xmlns:a16="http://schemas.microsoft.com/office/drawing/2014/main" id="{00000000-0008-0000-0900-0000C7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5067300"/>
          <a:ext cx="1524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390525</xdr:colOff>
      <xdr:row>22</xdr:row>
      <xdr:rowOff>219074</xdr:rowOff>
    </xdr:from>
    <xdr:to>
      <xdr:col>5</xdr:col>
      <xdr:colOff>911095</xdr:colOff>
      <xdr:row>25</xdr:row>
      <xdr:rowOff>276224</xdr:rowOff>
    </xdr:to>
    <xdr:pic>
      <xdr:nvPicPr>
        <xdr:cNvPr id="50376" name="Picture 7">
          <a:extLst>
            <a:ext uri="{FF2B5EF4-FFF2-40B4-BE49-F238E27FC236}">
              <a16:creationId xmlns:a16="http://schemas.microsoft.com/office/drawing/2014/main" id="{00000000-0008-0000-0900-0000C8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5038724"/>
          <a:ext cx="52057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371475</xdr:colOff>
      <xdr:row>6</xdr:row>
      <xdr:rowOff>28576</xdr:rowOff>
    </xdr:from>
    <xdr:to>
      <xdr:col>5</xdr:col>
      <xdr:colOff>638175</xdr:colOff>
      <xdr:row>6</xdr:row>
      <xdr:rowOff>339726</xdr:rowOff>
    </xdr:to>
    <xdr:pic>
      <xdr:nvPicPr>
        <xdr:cNvPr id="50378" name="Picture 6">
          <a:extLst>
            <a:ext uri="{FF2B5EF4-FFF2-40B4-BE49-F238E27FC236}">
              <a16:creationId xmlns:a16="http://schemas.microsoft.com/office/drawing/2014/main" id="{00000000-0008-0000-0900-0000CA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1381126"/>
          <a:ext cx="26670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10</xdr:row>
      <xdr:rowOff>95250</xdr:rowOff>
    </xdr:from>
    <xdr:to>
      <xdr:col>5</xdr:col>
      <xdr:colOff>809625</xdr:colOff>
      <xdr:row>12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838450"/>
          <a:ext cx="666750" cy="581025"/>
        </a:xfrm>
        <a:prstGeom prst="rect">
          <a:avLst/>
        </a:prstGeom>
      </xdr:spPr>
    </xdr:pic>
    <xdr:clientData/>
  </xdr:twoCellAnchor>
  <xdr:twoCellAnchor>
    <xdr:from>
      <xdr:col>5</xdr:col>
      <xdr:colOff>161925</xdr:colOff>
      <xdr:row>2</xdr:row>
      <xdr:rowOff>38101</xdr:rowOff>
    </xdr:from>
    <xdr:to>
      <xdr:col>5</xdr:col>
      <xdr:colOff>809625</xdr:colOff>
      <xdr:row>4</xdr:row>
      <xdr:rowOff>0</xdr:rowOff>
    </xdr:to>
    <xdr:grpSp>
      <xdr:nvGrpSpPr>
        <xdr:cNvPr id="10242" name="Group 2">
          <a:extLst>
            <a:ext uri="{FF2B5EF4-FFF2-40B4-BE49-F238E27FC236}">
              <a16:creationId xmlns:a16="http://schemas.microsoft.com/office/drawing/2014/main" id="{00000000-0008-0000-0900-000002280000}"/>
            </a:ext>
          </a:extLst>
        </xdr:cNvPr>
        <xdr:cNvGrpSpPr>
          <a:grpSpLocks/>
        </xdr:cNvGrpSpPr>
      </xdr:nvGrpSpPr>
      <xdr:grpSpPr bwMode="auto">
        <a:xfrm>
          <a:off x="10401300" y="485776"/>
          <a:ext cx="647700" cy="400049"/>
          <a:chOff x="102977191" y="104993984"/>
          <a:chExt cx="10681547" cy="7896811"/>
        </a:xfrm>
      </xdr:grpSpPr>
      <xdr:pic>
        <xdr:nvPicPr>
          <xdr:cNvPr id="17" name="Picture 16" descr="Image result for smartphone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977191" y="104993984"/>
            <a:ext cx="10681547" cy="78968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Picture 17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919914">
            <a:off x="106556242" y="105940678"/>
            <a:ext cx="2935038" cy="52069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5</xdr:col>
      <xdr:colOff>352424</xdr:colOff>
      <xdr:row>30</xdr:row>
      <xdr:rowOff>19050</xdr:rowOff>
    </xdr:from>
    <xdr:to>
      <xdr:col>5</xdr:col>
      <xdr:colOff>685799</xdr:colOff>
      <xdr:row>31</xdr:row>
      <xdr:rowOff>314325</xdr:rowOff>
    </xdr:to>
    <xdr:pic>
      <xdr:nvPicPr>
        <xdr:cNvPr id="21" name="Picture 20" descr="IMG_5493 -s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799" y="7048500"/>
          <a:ext cx="333375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190500</xdr:colOff>
      <xdr:row>15</xdr:row>
      <xdr:rowOff>88886</xdr:rowOff>
    </xdr:from>
    <xdr:to>
      <xdr:col>5</xdr:col>
      <xdr:colOff>895350</xdr:colOff>
      <xdr:row>15</xdr:row>
      <xdr:rowOff>252490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3479786"/>
          <a:ext cx="704850" cy="163604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80CBCC-B5F2-9D56-2EBC-0A303A47C9CF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X9A0T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9];/" TargetMode="External"/><Relationship Id="rId13" Type="http://schemas.openxmlformats.org/officeDocument/2006/relationships/hyperlink" Target="http://[s0l14];/" TargetMode="External"/><Relationship Id="rId18" Type="http://schemas.openxmlformats.org/officeDocument/2006/relationships/hyperlink" Target="http://[s0l19];/" TargetMode="External"/><Relationship Id="rId3" Type="http://schemas.openxmlformats.org/officeDocument/2006/relationships/hyperlink" Target="http://[s0l2];/" TargetMode="External"/><Relationship Id="rId21" Type="http://schemas.openxmlformats.org/officeDocument/2006/relationships/hyperlink" Target="http://[s0l22];/" TargetMode="External"/><Relationship Id="rId7" Type="http://schemas.openxmlformats.org/officeDocument/2006/relationships/hyperlink" Target="http://[s0l8];/" TargetMode="External"/><Relationship Id="rId12" Type="http://schemas.openxmlformats.org/officeDocument/2006/relationships/hyperlink" Target="http://[s0l13];/" TargetMode="External"/><Relationship Id="rId17" Type="http://schemas.openxmlformats.org/officeDocument/2006/relationships/hyperlink" Target="http://[s0l18];/" TargetMode="External"/><Relationship Id="rId2" Type="http://schemas.openxmlformats.org/officeDocument/2006/relationships/hyperlink" Target="http://[s0l1];/" TargetMode="External"/><Relationship Id="rId16" Type="http://schemas.openxmlformats.org/officeDocument/2006/relationships/hyperlink" Target="http://[s0l17];/" TargetMode="External"/><Relationship Id="rId20" Type="http://schemas.openxmlformats.org/officeDocument/2006/relationships/hyperlink" Target="http://[s0l21];/" TargetMode="External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7];/" TargetMode="External"/><Relationship Id="rId11" Type="http://schemas.openxmlformats.org/officeDocument/2006/relationships/hyperlink" Target="http://[s0l12];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[s0l4];/" TargetMode="External"/><Relationship Id="rId15" Type="http://schemas.openxmlformats.org/officeDocument/2006/relationships/hyperlink" Target="http://[s0l16];/" TargetMode="External"/><Relationship Id="rId23" Type="http://schemas.openxmlformats.org/officeDocument/2006/relationships/hyperlink" Target="http://[s0l24];/" TargetMode="External"/><Relationship Id="rId10" Type="http://schemas.openxmlformats.org/officeDocument/2006/relationships/hyperlink" Target="http://[s0l11];/" TargetMode="External"/><Relationship Id="rId19" Type="http://schemas.openxmlformats.org/officeDocument/2006/relationships/hyperlink" Target="http://[s0l20];/" TargetMode="External"/><Relationship Id="rId4" Type="http://schemas.openxmlformats.org/officeDocument/2006/relationships/hyperlink" Target="http://[s0l3];/" TargetMode="External"/><Relationship Id="rId9" Type="http://schemas.openxmlformats.org/officeDocument/2006/relationships/hyperlink" Target="http://[s0l10];/" TargetMode="External"/><Relationship Id="rId14" Type="http://schemas.openxmlformats.org/officeDocument/2006/relationships/hyperlink" Target="http://[s0l15];/" TargetMode="External"/><Relationship Id="rId22" Type="http://schemas.openxmlformats.org/officeDocument/2006/relationships/hyperlink" Target="http://[s0l23];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9"/>
  <sheetViews>
    <sheetView topLeftCell="O1" zoomScale="115" zoomScaleNormal="115" workbookViewId="0">
      <selection activeCell="AA12" sqref="AA12"/>
    </sheetView>
  </sheetViews>
  <sheetFormatPr defaultRowHeight="15"/>
  <cols>
    <col min="1" max="1" width="4.85546875" style="64" customWidth="1"/>
    <col min="2" max="2" width="6.7109375" style="64" customWidth="1"/>
    <col min="3" max="3" width="9.42578125" style="64" customWidth="1"/>
    <col min="4" max="4" width="9.5703125" style="64" customWidth="1"/>
    <col min="5" max="5" width="9.42578125" style="64" customWidth="1"/>
    <col min="6" max="6" width="9.140625" style="64"/>
    <col min="7" max="7" width="10" style="64" customWidth="1"/>
    <col min="8" max="8" width="9.5703125" style="64" customWidth="1"/>
    <col min="9" max="17" width="9.140625" style="64"/>
    <col min="18" max="18" width="10.140625" style="64" bestFit="1" customWidth="1"/>
    <col min="19" max="28" width="9.140625" style="64"/>
    <col min="29" max="29" width="9.140625" style="64" customWidth="1"/>
    <col min="30" max="30" width="12.5703125" style="64" customWidth="1"/>
    <col min="31" max="31" width="14.7109375" style="64" customWidth="1"/>
    <col min="32" max="35" width="9.140625" style="64" customWidth="1"/>
    <col min="36" max="16384" width="9.140625" style="64"/>
  </cols>
  <sheetData>
    <row r="1" spans="1:34" ht="15.75">
      <c r="Y1" s="112"/>
      <c r="Z1" s="112"/>
      <c r="AA1" s="112"/>
      <c r="AB1" s="112"/>
      <c r="AC1" s="112"/>
      <c r="AD1" s="112"/>
      <c r="AE1" s="112"/>
      <c r="AF1" s="112"/>
      <c r="AG1" s="112"/>
      <c r="AH1" s="112"/>
    </row>
    <row r="2" spans="1:34" ht="15.75">
      <c r="Y2" s="112"/>
      <c r="Z2" s="112"/>
      <c r="AA2" s="112"/>
      <c r="AB2" s="112"/>
      <c r="AC2" s="112"/>
      <c r="AD2" s="188"/>
      <c r="AE2" s="188"/>
      <c r="AF2" s="188"/>
      <c r="AG2" s="188"/>
      <c r="AH2" s="112"/>
    </row>
    <row r="3" spans="1:34" ht="15.75">
      <c r="Y3" s="112"/>
      <c r="Z3" s="112"/>
      <c r="AA3" s="112"/>
      <c r="AB3" s="112"/>
      <c r="AC3" s="112"/>
      <c r="AD3" s="188"/>
      <c r="AE3" s="189"/>
      <c r="AF3" s="189"/>
      <c r="AG3" s="188"/>
      <c r="AH3" s="112"/>
    </row>
    <row r="4" spans="1:34" ht="15.75">
      <c r="Y4" s="112"/>
      <c r="Z4" s="112"/>
      <c r="AA4" s="112"/>
      <c r="AB4" s="112"/>
      <c r="AC4" s="112"/>
      <c r="AD4" s="188"/>
      <c r="AE4" s="189" t="s">
        <v>19</v>
      </c>
      <c r="AF4" s="189">
        <v>0.63</v>
      </c>
      <c r="AG4" s="188"/>
      <c r="AH4" s="112"/>
    </row>
    <row r="5" spans="1:34" ht="15.75">
      <c r="Y5" s="112"/>
      <c r="Z5" s="112"/>
      <c r="AA5" s="112"/>
      <c r="AB5" s="112"/>
      <c r="AC5" s="112"/>
      <c r="AD5" s="188"/>
      <c r="AE5" s="189" t="s">
        <v>20</v>
      </c>
      <c r="AF5" s="189">
        <v>0.56000000000000005</v>
      </c>
      <c r="AG5" s="188"/>
      <c r="AH5" s="112"/>
    </row>
    <row r="6" spans="1:34">
      <c r="AD6" s="190"/>
      <c r="AE6" s="191" t="s">
        <v>330</v>
      </c>
      <c r="AF6" s="191">
        <v>0.47</v>
      </c>
      <c r="AG6" s="190"/>
    </row>
    <row r="7" spans="1:34" ht="26.25">
      <c r="B7" s="373" t="s">
        <v>294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AD7" s="190"/>
      <c r="AE7" s="190"/>
      <c r="AF7" s="190"/>
      <c r="AG7" s="190"/>
    </row>
    <row r="8" spans="1:34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AD8" s="190"/>
      <c r="AE8" s="190"/>
      <c r="AF8" s="190"/>
      <c r="AG8" s="190"/>
    </row>
    <row r="9" spans="1:34">
      <c r="A9" s="76"/>
      <c r="B9" s="77" t="s">
        <v>17</v>
      </c>
      <c r="C9" s="77" t="s">
        <v>18</v>
      </c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34">
      <c r="A10" s="76"/>
      <c r="B10" s="76">
        <v>3</v>
      </c>
      <c r="C10" s="375" t="s">
        <v>382</v>
      </c>
      <c r="D10" s="374"/>
      <c r="E10" s="374"/>
      <c r="F10" s="374"/>
      <c r="G10" s="374"/>
      <c r="H10" s="374"/>
      <c r="I10" s="76"/>
      <c r="J10" s="76"/>
      <c r="K10" s="76"/>
      <c r="L10" s="76"/>
      <c r="M10" s="76"/>
      <c r="N10" s="76"/>
    </row>
    <row r="11" spans="1:34">
      <c r="A11" s="76"/>
      <c r="B11" s="76">
        <v>4</v>
      </c>
      <c r="C11" s="372" t="s">
        <v>218</v>
      </c>
      <c r="D11" s="372"/>
      <c r="E11" s="372"/>
      <c r="F11" s="372"/>
      <c r="G11" s="372"/>
      <c r="H11" s="372"/>
      <c r="I11" s="76"/>
      <c r="J11" s="76"/>
      <c r="K11" s="76"/>
      <c r="L11" s="76"/>
      <c r="M11" s="76"/>
      <c r="N11" s="76"/>
    </row>
    <row r="12" spans="1:34">
      <c r="A12" s="76"/>
      <c r="B12" s="76">
        <v>5</v>
      </c>
      <c r="C12" s="372" t="s">
        <v>476</v>
      </c>
      <c r="D12" s="372"/>
      <c r="E12" s="372"/>
      <c r="F12" s="372"/>
      <c r="G12" s="372"/>
      <c r="H12" s="372"/>
      <c r="I12" s="372"/>
      <c r="J12" s="372"/>
      <c r="K12" s="76"/>
      <c r="L12" s="76"/>
      <c r="M12" s="76"/>
      <c r="N12" s="76"/>
    </row>
    <row r="13" spans="1:34">
      <c r="A13" s="76"/>
      <c r="B13" s="76">
        <v>6</v>
      </c>
      <c r="C13" s="372" t="s">
        <v>621</v>
      </c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88"/>
    </row>
    <row r="14" spans="1:34">
      <c r="A14" s="76"/>
      <c r="B14" s="76">
        <v>7</v>
      </c>
      <c r="C14" s="372" t="s">
        <v>622</v>
      </c>
      <c r="D14" s="372"/>
      <c r="E14" s="372"/>
      <c r="F14" s="372"/>
      <c r="G14" s="372"/>
      <c r="H14" s="372"/>
      <c r="I14" s="372"/>
      <c r="J14" s="372"/>
      <c r="K14" s="372"/>
      <c r="L14" s="372"/>
      <c r="M14" s="76"/>
      <c r="N14" s="76"/>
    </row>
    <row r="15" spans="1:34">
      <c r="A15" s="76"/>
      <c r="B15" s="76">
        <v>8</v>
      </c>
      <c r="C15" s="372" t="s">
        <v>623</v>
      </c>
      <c r="D15" s="372"/>
      <c r="E15" s="372"/>
      <c r="F15" s="372"/>
      <c r="G15" s="372"/>
      <c r="H15" s="372"/>
      <c r="I15" s="372"/>
      <c r="J15" s="76"/>
      <c r="K15" s="76"/>
      <c r="L15" s="76"/>
      <c r="M15" s="76"/>
      <c r="N15" s="76"/>
    </row>
    <row r="16" spans="1:34">
      <c r="A16" s="76"/>
      <c r="B16" s="76">
        <v>9</v>
      </c>
      <c r="C16" s="372" t="s">
        <v>624</v>
      </c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76"/>
    </row>
    <row r="17" spans="1:14">
      <c r="A17" s="76"/>
      <c r="B17" s="76">
        <v>10</v>
      </c>
      <c r="C17" s="374" t="s">
        <v>70</v>
      </c>
      <c r="D17" s="374"/>
      <c r="E17" s="374"/>
      <c r="F17" s="374"/>
      <c r="G17" s="374"/>
      <c r="H17" s="76"/>
      <c r="I17" s="76"/>
      <c r="J17" s="76"/>
      <c r="K17" s="76"/>
      <c r="L17" s="76"/>
      <c r="M17" s="76"/>
      <c r="N17" s="76"/>
    </row>
    <row r="18" spans="1:14">
      <c r="A18" s="76"/>
      <c r="B18" s="76">
        <v>11</v>
      </c>
      <c r="C18" s="372" t="s">
        <v>625</v>
      </c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76"/>
    </row>
    <row r="19" spans="1:14">
      <c r="A19" s="76"/>
      <c r="B19" s="76">
        <v>12</v>
      </c>
      <c r="C19" s="372" t="s">
        <v>54</v>
      </c>
      <c r="D19" s="372"/>
      <c r="E19" s="89"/>
      <c r="F19" s="89"/>
      <c r="G19" s="89"/>
      <c r="H19" s="89"/>
      <c r="I19" s="89"/>
      <c r="J19" s="76"/>
      <c r="K19" s="76"/>
      <c r="L19" s="76"/>
      <c r="M19" s="76"/>
      <c r="N19" s="76"/>
    </row>
    <row r="20" spans="1:14">
      <c r="A20" s="76"/>
      <c r="B20" s="76">
        <v>13</v>
      </c>
      <c r="C20" s="88" t="s">
        <v>195</v>
      </c>
      <c r="D20" s="88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>
      <c r="A21" s="76"/>
      <c r="B21" s="76">
        <v>14</v>
      </c>
      <c r="C21" s="372" t="s">
        <v>248</v>
      </c>
      <c r="D21" s="372"/>
      <c r="E21" s="372"/>
      <c r="F21" s="372"/>
      <c r="G21" s="78"/>
      <c r="H21" s="78"/>
      <c r="I21" s="76"/>
      <c r="J21" s="76"/>
      <c r="K21" s="76"/>
      <c r="L21" s="76"/>
      <c r="M21" s="76"/>
      <c r="N21" s="76"/>
    </row>
    <row r="22" spans="1:14">
      <c r="A22" s="76"/>
      <c r="B22" s="76">
        <v>15</v>
      </c>
      <c r="C22" s="372" t="s">
        <v>259</v>
      </c>
      <c r="D22" s="372"/>
      <c r="E22" s="372"/>
      <c r="F22" s="372"/>
      <c r="G22" s="372"/>
      <c r="H22" s="372"/>
      <c r="I22" s="372"/>
      <c r="J22" s="88"/>
      <c r="K22" s="88"/>
      <c r="L22" s="88"/>
      <c r="M22" s="88"/>
      <c r="N22" s="76"/>
    </row>
    <row r="23" spans="1:14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4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4">
      <c r="A26" s="76"/>
      <c r="B26" s="38" t="s">
        <v>63</v>
      </c>
      <c r="C26" s="38" t="s">
        <v>219</v>
      </c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4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4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</row>
  </sheetData>
  <mergeCells count="13">
    <mergeCell ref="C21:F21"/>
    <mergeCell ref="C19:D19"/>
    <mergeCell ref="C22:I22"/>
    <mergeCell ref="B7:L7"/>
    <mergeCell ref="C17:G17"/>
    <mergeCell ref="C10:H10"/>
    <mergeCell ref="C16:M16"/>
    <mergeCell ref="C12:J12"/>
    <mergeCell ref="C11:H11"/>
    <mergeCell ref="C13:N13"/>
    <mergeCell ref="C14:L14"/>
    <mergeCell ref="C15:I15"/>
    <mergeCell ref="C18:M18"/>
  </mergeCells>
  <phoneticPr fontId="2" type="noConversion"/>
  <hyperlinks>
    <hyperlink ref="C22" r:id="rId1" location="'Page 13'!A1" display="Weather station sensors, pH sensors" xr:uid="{00000000-0004-0000-0000-000000000000}"/>
    <hyperlink ref="C20" r:id="rId2" location="'Page 11'!A1" display="Data loggers" xr:uid="{00000000-0004-0000-0000-000001000000}"/>
    <hyperlink ref="C17" r:id="rId3" location="'Page 8'!A1" display="MicroScan SCADA software packages" xr:uid="{00000000-0004-0000-0000-000002000000}"/>
    <hyperlink ref="C16" r:id="rId4" location="'Page 7'!A1" display="Mini packs" xr:uid="{00000000-0004-0000-0000-000003000000}"/>
    <hyperlink ref="C21" r:id="rId5" location="'Page 12'!A1" display="Data loggers (continued), Capacitance level transmitter" xr:uid="{00000000-0004-0000-0000-000004000000}"/>
    <hyperlink ref="C10" location="'Page 1'!A1" display="Discount table, XJ Universal input transmitter series" xr:uid="{00000000-0004-0000-0000-000005000000}"/>
    <hyperlink ref="C11" location="'Page 2'!A1" display="Transmitters" xr:uid="{00000000-0004-0000-0000-000006000000}"/>
    <hyperlink ref="C12" r:id="rId6" location="'Page 3'!A1" display="Transmitters, Humidity" xr:uid="{00000000-0004-0000-0000-000007000000}"/>
    <hyperlink ref="C15" r:id="rId7" location="'Page 6'!A1" display="Multiplexers, Remote Stations" xr:uid="{00000000-0004-0000-0000-000008000000}"/>
    <hyperlink ref="C14" r:id="rId8" location="'Page 5'!A1" display="Multiplexers, Converters, Remote Stations" xr:uid="{00000000-0004-0000-0000-000009000000}"/>
    <hyperlink ref="C18" r:id="rId9" location="'Page 9'!A1" display="MMA, Shimaden Lite, Energy Wizard software" xr:uid="{00000000-0004-0000-0000-00000A000000}"/>
    <hyperlink ref="C13" r:id="rId10" location="'Page 4'!A1" display="Transmitters" xr:uid="{00000000-0004-0000-0000-00000B000000}"/>
    <hyperlink ref="C10:H10" r:id="rId11" location="'Page 3'!A1" display="Discount table / XJ Universal input transmitter series" xr:uid="{00000000-0004-0000-0000-00000C000000}"/>
    <hyperlink ref="C11:H11" r:id="rId12" location="'Page 4'!A1" display="Loop powered / Plug-in / Frequency Transmitters" xr:uid="{00000000-0004-0000-0000-00000D000000}"/>
    <hyperlink ref="C12:I12" r:id="rId13" location="'Page 5'!A1" display="Signal / Pressure / Electrochemical / Humidity Transmitters" xr:uid="{00000000-0004-0000-0000-00000E000000}"/>
    <hyperlink ref="C13:N13" r:id="rId14" location="'Page 6'!A1" display="Humidity/Light Transmitters / Signal Generator / Overvoltage / Converter / Instrument Power Supplies" xr:uid="{00000000-0004-0000-0000-00000F000000}"/>
    <hyperlink ref="C14:G14" r:id="rId15" location="'Page 7'!A1" display="Multiplexers / Converters / Remote Stations" xr:uid="{00000000-0004-0000-0000-000010000000}"/>
    <hyperlink ref="C15:F15" r:id="rId16" location="'Page 8'!A1" display="Multiplexers / Remote Stations" xr:uid="{00000000-0004-0000-0000-000011000000}"/>
    <hyperlink ref="C16:M16" r:id="rId17" location="'Page 9'!A1" display="Mini packs - Complete Chart Recorder replacement packages / MA5 / Shimaden Lite software" xr:uid="{00000000-0004-0000-0000-000012000000}"/>
    <hyperlink ref="C17:G17" r:id="rId18" location="'Page 10'!A1" display="Data logging and SCADA Software Packages" xr:uid="{00000000-0004-0000-0000-000013000000}"/>
    <hyperlink ref="C18:E18" r:id="rId19" location="'Page 11'!A1" display="Tel-Link Radio Modems" xr:uid="{00000000-0004-0000-0000-000014000000}"/>
    <hyperlink ref="C20:D20" r:id="rId20" location="'Page 13'!A1" display="Data loggers" xr:uid="{00000000-0004-0000-0000-000015000000}"/>
    <hyperlink ref="C21:E21" r:id="rId21" location="'Page 14'!A1" display="Data loggers (continued)" xr:uid="{00000000-0004-0000-0000-000016000000}"/>
    <hyperlink ref="C22:D22" r:id="rId22" location="'Page 15'!A1" display="pH sensors" xr:uid="{00000000-0004-0000-0000-000017000000}"/>
    <hyperlink ref="C19:D19" r:id="rId23" location="'Page 12'!A1" display="Data loggers" xr:uid="{00000000-0004-0000-0000-000018000000}"/>
  </hyperlinks>
  <pageMargins left="0.74803149606299213" right="0.74803149606299213" top="0.98425196850393704" bottom="0.98425196850393704" header="0.51181102362204722" footer="0.51181102362204722"/>
  <pageSetup paperSize="9" scale="44" orientation="landscape" r:id="rId24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zoomScaleNormal="100" workbookViewId="0">
      <selection activeCell="B34" sqref="B34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96" t="s">
        <v>444</v>
      </c>
      <c r="B1" s="397"/>
      <c r="C1" s="397"/>
      <c r="D1" s="397"/>
      <c r="E1" s="397"/>
      <c r="F1" s="398"/>
    </row>
    <row r="2" spans="1:6">
      <c r="A2" s="205" t="s">
        <v>345</v>
      </c>
      <c r="B2" s="187"/>
      <c r="C2" s="95" t="s">
        <v>0</v>
      </c>
      <c r="D2" s="92" t="s">
        <v>1</v>
      </c>
      <c r="E2" s="123" t="s">
        <v>2</v>
      </c>
      <c r="F2" s="198"/>
    </row>
    <row r="3" spans="1:6">
      <c r="A3" s="220" t="s">
        <v>196</v>
      </c>
      <c r="B3" s="6" t="s">
        <v>701</v>
      </c>
      <c r="C3" s="29" t="s">
        <v>348</v>
      </c>
      <c r="D3" s="3" t="s">
        <v>348</v>
      </c>
      <c r="E3" s="4" t="s">
        <v>348</v>
      </c>
      <c r="F3" s="206"/>
    </row>
    <row r="4" spans="1:6" ht="20.25" customHeight="1">
      <c r="A4" s="220"/>
      <c r="B4" s="6" t="s">
        <v>702</v>
      </c>
      <c r="C4" s="29"/>
      <c r="D4" s="3"/>
      <c r="E4" s="4"/>
      <c r="F4" s="208"/>
    </row>
    <row r="5" spans="1:6" ht="14.25" customHeight="1">
      <c r="A5" s="413"/>
      <c r="B5" s="413"/>
      <c r="C5" s="413"/>
      <c r="D5" s="413"/>
      <c r="E5" s="413"/>
      <c r="F5" s="30"/>
    </row>
    <row r="6" spans="1:6">
      <c r="A6" s="205" t="s">
        <v>68</v>
      </c>
      <c r="B6" s="187"/>
      <c r="C6" s="96" t="s">
        <v>0</v>
      </c>
      <c r="D6" s="92" t="s">
        <v>1</v>
      </c>
      <c r="E6" s="123" t="s">
        <v>2</v>
      </c>
      <c r="F6" s="198"/>
    </row>
    <row r="7" spans="1:6" ht="28.5">
      <c r="A7" s="203" t="s">
        <v>224</v>
      </c>
      <c r="B7" s="6" t="s">
        <v>498</v>
      </c>
      <c r="C7" s="9" t="s">
        <v>69</v>
      </c>
      <c r="D7" s="9" t="s">
        <v>69</v>
      </c>
      <c r="E7" s="269" t="s">
        <v>69</v>
      </c>
      <c r="F7" s="251"/>
    </row>
    <row r="8" spans="1:6" ht="14.25" customHeight="1">
      <c r="A8" s="289"/>
      <c r="B8" s="180"/>
      <c r="C8" s="8"/>
      <c r="D8" s="8"/>
      <c r="E8" s="32"/>
      <c r="F8" s="30"/>
    </row>
    <row r="9" spans="1:6" ht="18">
      <c r="A9" s="462" t="s">
        <v>529</v>
      </c>
      <c r="B9" s="463"/>
      <c r="C9" s="463"/>
      <c r="D9" s="463"/>
      <c r="E9" s="463"/>
      <c r="F9" s="464"/>
    </row>
    <row r="10" spans="1:6" ht="14.25" customHeight="1">
      <c r="A10" s="239" t="s">
        <v>604</v>
      </c>
      <c r="B10" s="97"/>
      <c r="C10" s="268" t="s">
        <v>0</v>
      </c>
      <c r="D10" s="94" t="s">
        <v>1</v>
      </c>
      <c r="E10" s="127" t="s">
        <v>2</v>
      </c>
      <c r="F10" s="218"/>
    </row>
    <row r="11" spans="1:6" ht="14.25" customHeight="1">
      <c r="A11" s="256" t="s">
        <v>486</v>
      </c>
      <c r="B11" s="6" t="s">
        <v>482</v>
      </c>
      <c r="C11" s="9">
        <v>486</v>
      </c>
      <c r="D11" s="3">
        <f>ROUNDUP(C11*Contents!$AF$4,0)</f>
        <v>307</v>
      </c>
      <c r="E11" s="4">
        <f>ROUNDUP(C11*Contents!$AF$5,0)</f>
        <v>273</v>
      </c>
      <c r="F11" s="342"/>
    </row>
    <row r="12" spans="1:6" ht="14.25" customHeight="1">
      <c r="A12" s="256" t="s">
        <v>487</v>
      </c>
      <c r="B12" s="17" t="s">
        <v>484</v>
      </c>
      <c r="C12" s="9">
        <v>795</v>
      </c>
      <c r="D12" s="9">
        <f>ROUNDUP(C12*Contents!$AF$4,0)</f>
        <v>501</v>
      </c>
      <c r="E12" s="4">
        <f>ROUNDUP(C12*Contents!$AF$5,0)</f>
        <v>446</v>
      </c>
      <c r="F12" s="265"/>
    </row>
    <row r="13" spans="1:6" ht="28.5">
      <c r="A13" s="264" t="s">
        <v>501</v>
      </c>
      <c r="B13" s="175" t="s">
        <v>605</v>
      </c>
      <c r="C13" s="9">
        <v>515</v>
      </c>
      <c r="D13" s="9">
        <f>ROUNDUP(C13*Contents!$AF$4,0)</f>
        <v>325</v>
      </c>
      <c r="E13" s="4">
        <f>ROUNDUP(C13*Contents!$AF$5,0)</f>
        <v>289</v>
      </c>
      <c r="F13" s="265"/>
    </row>
    <row r="14" spans="1:6" ht="14.25" customHeight="1">
      <c r="A14" s="256" t="s">
        <v>710</v>
      </c>
      <c r="B14" s="17" t="s">
        <v>709</v>
      </c>
      <c r="C14" s="9">
        <v>618</v>
      </c>
      <c r="D14" s="9">
        <f>ROUNDUP(C14*Contents!$AF$4,0)</f>
        <v>390</v>
      </c>
      <c r="E14" s="4">
        <f>ROUNDUP(C14*Contents!$AF$5,0)</f>
        <v>347</v>
      </c>
      <c r="F14" s="265"/>
    </row>
    <row r="15" spans="1:6" ht="14.25" customHeight="1">
      <c r="A15" s="256" t="s">
        <v>483</v>
      </c>
      <c r="B15" s="17" t="s">
        <v>485</v>
      </c>
      <c r="C15" s="9">
        <v>69</v>
      </c>
      <c r="D15" s="9">
        <f>ROUNDUP(C15*Contents!$AF$4,0)</f>
        <v>44</v>
      </c>
      <c r="E15" s="4">
        <f>ROUNDUP(C15*Contents!$AF$5,0)</f>
        <v>39</v>
      </c>
      <c r="F15" s="265"/>
    </row>
    <row r="16" spans="1:6" ht="27">
      <c r="A16" s="322" t="s">
        <v>504</v>
      </c>
      <c r="B16" s="324" t="s">
        <v>631</v>
      </c>
      <c r="C16" s="325">
        <v>103</v>
      </c>
      <c r="D16" s="325">
        <f>ROUNDUP(C16*Contents!$AF$4,0)</f>
        <v>65</v>
      </c>
      <c r="E16" s="235">
        <f>ROUNDUP(C16*Contents!$AF$5,0)</f>
        <v>58</v>
      </c>
      <c r="F16" s="265"/>
    </row>
    <row r="17" spans="1:6">
      <c r="A17" s="338" t="s">
        <v>550</v>
      </c>
      <c r="B17" s="339" t="s">
        <v>626</v>
      </c>
      <c r="C17" s="340">
        <v>54</v>
      </c>
      <c r="D17" s="340">
        <f>ROUNDUP(C17*Contents!$AF$4,0)</f>
        <v>35</v>
      </c>
      <c r="E17" s="341">
        <f>ROUNDUP(C17*Contents!$AF$5,0)</f>
        <v>31</v>
      </c>
      <c r="F17" s="265"/>
    </row>
    <row r="18" spans="1:6">
      <c r="A18" s="221" t="s">
        <v>67</v>
      </c>
      <c r="B18" s="1" t="s">
        <v>600</v>
      </c>
      <c r="D18" s="329"/>
      <c r="E18" s="354"/>
      <c r="F18" s="265"/>
    </row>
    <row r="19" spans="1:6">
      <c r="A19" s="240"/>
      <c r="B19" s="426" t="s">
        <v>519</v>
      </c>
      <c r="C19" s="427"/>
      <c r="D19" s="348"/>
      <c r="E19" s="355"/>
      <c r="F19" s="358"/>
    </row>
    <row r="20" spans="1:6">
      <c r="A20" s="289"/>
      <c r="B20" s="7"/>
      <c r="C20" s="8"/>
      <c r="D20" s="8"/>
      <c r="E20" s="173"/>
      <c r="F20" s="30"/>
    </row>
    <row r="21" spans="1:6" ht="14.25" customHeight="1">
      <c r="A21" s="205" t="s">
        <v>685</v>
      </c>
      <c r="B21" s="187"/>
      <c r="C21" s="95" t="s">
        <v>0</v>
      </c>
      <c r="D21" s="92" t="s">
        <v>1</v>
      </c>
      <c r="E21" s="123" t="s">
        <v>2</v>
      </c>
      <c r="F21" s="231"/>
    </row>
    <row r="22" spans="1:6" ht="14.25" customHeight="1">
      <c r="A22" s="465" t="s">
        <v>684</v>
      </c>
      <c r="B22" s="466"/>
      <c r="C22" s="351"/>
      <c r="D22" s="352"/>
      <c r="E22" s="353"/>
      <c r="F22" s="246"/>
    </row>
    <row r="23" spans="1:6" ht="28.5">
      <c r="A23" s="203" t="s">
        <v>714</v>
      </c>
      <c r="B23" s="6" t="s">
        <v>588</v>
      </c>
      <c r="C23" s="153">
        <v>41</v>
      </c>
      <c r="D23" s="9">
        <f>ROUNDUP(C23*Contents!$AF$4,0)</f>
        <v>26</v>
      </c>
      <c r="E23" s="4">
        <f>ROUNDUP(C23*Contents!$AF$5,0)</f>
        <v>23</v>
      </c>
      <c r="F23" s="334"/>
    </row>
    <row r="24" spans="1:6" ht="15.75" customHeight="1">
      <c r="A24" s="266" t="s">
        <v>585</v>
      </c>
      <c r="B24" s="330" t="s">
        <v>586</v>
      </c>
      <c r="C24" s="153">
        <v>32</v>
      </c>
      <c r="D24" s="9">
        <f>ROUNDUP(C24*Contents!$AF$4,0)</f>
        <v>21</v>
      </c>
      <c r="E24" s="4">
        <f>ROUNDUP(C24*Contents!$AF$5,0)</f>
        <v>18</v>
      </c>
      <c r="F24" s="334"/>
    </row>
    <row r="25" spans="1:6" ht="28.5" customHeight="1">
      <c r="A25" s="465" t="s">
        <v>715</v>
      </c>
      <c r="B25" s="466"/>
      <c r="C25" s="153"/>
      <c r="D25" s="9"/>
      <c r="E25" s="4"/>
      <c r="F25" s="334"/>
    </row>
    <row r="26" spans="1:6" ht="28.5">
      <c r="A26" s="203" t="s">
        <v>587</v>
      </c>
      <c r="B26" s="6" t="s">
        <v>712</v>
      </c>
      <c r="C26" s="118">
        <v>140</v>
      </c>
      <c r="D26" s="9">
        <f>ROUNDUP(C26*Contents!$AF$4,0)</f>
        <v>89</v>
      </c>
      <c r="E26" s="4">
        <f>ROUNDUP(C26*Contents!$AF$5,0)</f>
        <v>79</v>
      </c>
      <c r="F26" s="334"/>
    </row>
    <row r="27" spans="1:6" ht="28.5">
      <c r="A27" s="203" t="s">
        <v>517</v>
      </c>
      <c r="B27" s="6" t="s">
        <v>711</v>
      </c>
      <c r="C27" s="118">
        <v>344</v>
      </c>
      <c r="D27" s="9">
        <f>ROUNDUP(C27*Contents!$AF$4,0)</f>
        <v>217</v>
      </c>
      <c r="E27" s="4">
        <f>ROUNDUP(C27*Contents!$AF$5,0)</f>
        <v>193</v>
      </c>
      <c r="F27" s="334"/>
    </row>
    <row r="28" spans="1:6" ht="28.5">
      <c r="A28" s="203" t="s">
        <v>518</v>
      </c>
      <c r="B28" s="6" t="s">
        <v>713</v>
      </c>
      <c r="C28" s="118">
        <v>236</v>
      </c>
      <c r="D28" s="9">
        <f>ROUNDUP(C28*Contents!$AF$4,0)</f>
        <v>149</v>
      </c>
      <c r="E28" s="4">
        <f>ROUNDUP(C28*Contents!$AF$5,0)</f>
        <v>133</v>
      </c>
      <c r="F28" s="357"/>
    </row>
    <row r="29" spans="1:6">
      <c r="A29" s="335"/>
      <c r="B29" s="467" t="s">
        <v>716</v>
      </c>
      <c r="C29" s="467"/>
      <c r="D29" s="23"/>
      <c r="E29" s="39"/>
      <c r="F29" s="356"/>
    </row>
    <row r="30" spans="1:6">
      <c r="A30" s="335"/>
      <c r="B30" s="371"/>
      <c r="C30" s="371"/>
      <c r="D30" s="23"/>
      <c r="E30" s="39"/>
      <c r="F30" s="356"/>
    </row>
    <row r="31" spans="1:6">
      <c r="A31" s="205" t="s">
        <v>593</v>
      </c>
      <c r="B31" s="187"/>
      <c r="C31" s="337" t="s">
        <v>650</v>
      </c>
      <c r="D31" s="92" t="s">
        <v>651</v>
      </c>
      <c r="E31" s="93" t="s">
        <v>652</v>
      </c>
      <c r="F31" s="246"/>
    </row>
    <row r="32" spans="1:6" ht="26.25" customHeight="1">
      <c r="A32" s="203" t="s">
        <v>594</v>
      </c>
      <c r="B32" s="6" t="s">
        <v>595</v>
      </c>
      <c r="C32" s="153">
        <v>815</v>
      </c>
      <c r="D32" s="9">
        <f>ROUNDUP(C32*Contents!$AF$4,0)</f>
        <v>514</v>
      </c>
      <c r="E32" s="333">
        <f>ROUNDUP(C32*Contents!$AF$5,0)</f>
        <v>457</v>
      </c>
      <c r="F32" s="334"/>
    </row>
    <row r="33" spans="1:6">
      <c r="A33" s="383"/>
      <c r="B33" s="384"/>
      <c r="C33" s="384"/>
      <c r="D33" s="384"/>
      <c r="E33" s="384"/>
      <c r="F33" s="385"/>
    </row>
  </sheetData>
  <mergeCells count="8">
    <mergeCell ref="A33:F33"/>
    <mergeCell ref="A1:F1"/>
    <mergeCell ref="A5:E5"/>
    <mergeCell ref="A9:F9"/>
    <mergeCell ref="A25:B25"/>
    <mergeCell ref="A22:B22"/>
    <mergeCell ref="B19:C19"/>
    <mergeCell ref="B29:C29"/>
  </mergeCells>
  <phoneticPr fontId="2" type="noConversion"/>
  <conditionalFormatting sqref="D2">
    <cfRule type="cellIs" dxfId="15" priority="16" stopIfTrue="1" operator="equal">
      <formula>0</formula>
    </cfRule>
  </conditionalFormatting>
  <conditionalFormatting sqref="D6:D8 E7:E8 D10 D20:E20 D28:E30">
    <cfRule type="cellIs" dxfId="14" priority="26" stopIfTrue="1" operator="equal">
      <formula>0</formula>
    </cfRule>
  </conditionalFormatting>
  <conditionalFormatting sqref="D21:D27">
    <cfRule type="cellIs" dxfId="13" priority="12" stopIfTrue="1" operator="equal">
      <formula>0</formula>
    </cfRule>
  </conditionalFormatting>
  <conditionalFormatting sqref="D31:D32">
    <cfRule type="cellIs" dxfId="12" priority="7" stopIfTrue="1" operator="equal">
      <formula>0</formula>
    </cfRule>
  </conditionalFormatting>
  <conditionalFormatting sqref="D3:E4">
    <cfRule type="cellIs" dxfId="11" priority="2" stopIfTrue="1" operator="equal">
      <formula>0</formula>
    </cfRule>
  </conditionalFormatting>
  <conditionalFormatting sqref="D11:E16">
    <cfRule type="cellIs" dxfId="10" priority="15" stopIfTrue="1" operator="equal">
      <formula>0</formula>
    </cfRule>
  </conditionalFormatting>
  <conditionalFormatting sqref="E17">
    <cfRule type="cellIs" dxfId="9" priority="3" stopIfTrue="1" operator="equal">
      <formula>0</formula>
    </cfRule>
  </conditionalFormatting>
  <conditionalFormatting sqref="E23:E27">
    <cfRule type="cellIs" dxfId="8" priority="11" stopIfTrue="1" operator="equal">
      <formula>0</formula>
    </cfRule>
  </conditionalFormatting>
  <conditionalFormatting sqref="E32">
    <cfRule type="cellIs" dxfId="7" priority="6" stopIfTrue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8"/>
  <sheetViews>
    <sheetView zoomScaleNormal="100" workbookViewId="0">
      <selection activeCell="B28" sqref="B28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18" customHeight="1">
      <c r="A1" s="396" t="s">
        <v>21</v>
      </c>
      <c r="B1" s="397"/>
      <c r="C1" s="397"/>
      <c r="D1" s="397"/>
      <c r="E1" s="397"/>
      <c r="F1" s="398"/>
    </row>
    <row r="2" spans="1:6">
      <c r="A2" s="205" t="s">
        <v>411</v>
      </c>
      <c r="B2" s="187"/>
      <c r="C2" s="95" t="s">
        <v>0</v>
      </c>
      <c r="D2" s="270" t="s">
        <v>1</v>
      </c>
      <c r="E2" s="271" t="s">
        <v>2</v>
      </c>
      <c r="F2" s="198"/>
    </row>
    <row r="3" spans="1:6">
      <c r="A3" s="220" t="s">
        <v>22</v>
      </c>
      <c r="B3" s="6" t="s">
        <v>23</v>
      </c>
      <c r="C3" s="9">
        <v>396</v>
      </c>
      <c r="D3" s="3">
        <f>ROUNDUP(C3*Contents!$AF$4,0)</f>
        <v>250</v>
      </c>
      <c r="E3" s="4">
        <f>ROUNDUP(C3*Contents!$AF$5,0)</f>
        <v>222</v>
      </c>
      <c r="F3" s="208"/>
    </row>
    <row r="4" spans="1:6">
      <c r="A4" s="220" t="s">
        <v>24</v>
      </c>
      <c r="B4" s="6" t="s">
        <v>25</v>
      </c>
      <c r="C4" s="9">
        <v>528</v>
      </c>
      <c r="D4" s="3">
        <f>ROUNDUP(C4*Contents!$AF$4,0)</f>
        <v>333</v>
      </c>
      <c r="E4" s="4">
        <f>ROUNDUP(C4*Contents!$AF$5,0)</f>
        <v>296</v>
      </c>
      <c r="F4" s="208"/>
    </row>
    <row r="5" spans="1:6">
      <c r="A5" s="220" t="s">
        <v>26</v>
      </c>
      <c r="B5" s="6" t="s">
        <v>336</v>
      </c>
      <c r="C5" s="9">
        <v>486</v>
      </c>
      <c r="D5" s="3">
        <f>ROUNDUP(C5*Contents!$AF$4,0)</f>
        <v>307</v>
      </c>
      <c r="E5" s="4">
        <f>ROUNDUP(C5*Contents!$AF$5,0)</f>
        <v>273</v>
      </c>
      <c r="F5" s="208"/>
    </row>
    <row r="6" spans="1:6">
      <c r="A6" s="220" t="s">
        <v>27</v>
      </c>
      <c r="B6" s="6" t="s">
        <v>342</v>
      </c>
      <c r="C6" s="28">
        <v>64</v>
      </c>
      <c r="D6" s="3">
        <f>ROUNDUP(C6*Contents!$AF$4,0)</f>
        <v>41</v>
      </c>
      <c r="E6" s="4">
        <f>ROUNDUP(C6*Contents!$AF$5,0)</f>
        <v>36</v>
      </c>
      <c r="F6" s="208"/>
    </row>
    <row r="7" spans="1:6" ht="42.75">
      <c r="A7" s="220" t="s">
        <v>28</v>
      </c>
      <c r="B7" s="6" t="s">
        <v>516</v>
      </c>
      <c r="C7" s="9">
        <v>50</v>
      </c>
      <c r="D7" s="3">
        <f>ROUNDUP(C7*Contents!$AF$4,0)</f>
        <v>32</v>
      </c>
      <c r="E7" s="4">
        <f>ROUNDUP(C7*Contents!$AF$5,0)</f>
        <v>28</v>
      </c>
      <c r="F7" s="208"/>
    </row>
    <row r="8" spans="1:6">
      <c r="A8" s="220" t="s">
        <v>29</v>
      </c>
      <c r="B8" s="6" t="s">
        <v>638</v>
      </c>
      <c r="C8" s="9">
        <v>486</v>
      </c>
      <c r="D8" s="3">
        <f>ROUNDUP(C8*Contents!$AF$4,0)</f>
        <v>307</v>
      </c>
      <c r="E8" s="4">
        <f>ROUNDUP(C8*Contents!$AF$5,0)</f>
        <v>273</v>
      </c>
      <c r="F8" s="208"/>
    </row>
    <row r="9" spans="1:6">
      <c r="A9" s="220" t="s">
        <v>30</v>
      </c>
      <c r="B9" s="6" t="s">
        <v>639</v>
      </c>
      <c r="C9" s="9">
        <v>145</v>
      </c>
      <c r="D9" s="3">
        <f>ROUNDUP(C9*Contents!$AF$4,0)</f>
        <v>92</v>
      </c>
      <c r="E9" s="4">
        <f>ROUNDUP(C9*Contents!$AF$5,0)</f>
        <v>82</v>
      </c>
      <c r="F9" s="208"/>
    </row>
    <row r="10" spans="1:6" ht="17.25" customHeight="1">
      <c r="A10" s="220" t="s">
        <v>31</v>
      </c>
      <c r="B10" s="6" t="s">
        <v>337</v>
      </c>
      <c r="C10" s="9">
        <v>482</v>
      </c>
      <c r="D10" s="3">
        <f>ROUNDUP(C10*Contents!$AF$4,0)</f>
        <v>304</v>
      </c>
      <c r="E10" s="4">
        <f>ROUNDUP(C10*Contents!$AF$5,0)</f>
        <v>270</v>
      </c>
      <c r="F10" s="208"/>
    </row>
    <row r="11" spans="1:6">
      <c r="A11" s="220" t="s">
        <v>32</v>
      </c>
      <c r="B11" s="6" t="s">
        <v>33</v>
      </c>
      <c r="C11" s="9">
        <v>95</v>
      </c>
      <c r="D11" s="9">
        <f>ROUNDUP(C11*Contents!$AF$4,0)</f>
        <v>60</v>
      </c>
      <c r="E11" s="4">
        <f>ROUNDUP(C11*Contents!$AF$5,0)</f>
        <v>54</v>
      </c>
      <c r="F11" s="208"/>
    </row>
    <row r="12" spans="1:6">
      <c r="A12" s="272" t="s">
        <v>34</v>
      </c>
      <c r="B12" s="120" t="s">
        <v>35</v>
      </c>
      <c r="C12" s="119"/>
      <c r="D12" s="13"/>
      <c r="E12" s="136"/>
      <c r="F12" s="208"/>
    </row>
    <row r="13" spans="1:6">
      <c r="A13" s="273" t="s">
        <v>36</v>
      </c>
      <c r="B13" s="15" t="s">
        <v>37</v>
      </c>
      <c r="C13" s="2">
        <v>690</v>
      </c>
      <c r="D13" s="9">
        <f>ROUNDUP(C13*Contents!$AF$4,0)</f>
        <v>435</v>
      </c>
      <c r="E13" s="4">
        <f>ROUNDUP(C13*Contents!$AF$5,0)</f>
        <v>387</v>
      </c>
      <c r="F13" s="208"/>
    </row>
    <row r="14" spans="1:6">
      <c r="A14" s="274" t="s">
        <v>38</v>
      </c>
      <c r="B14" s="15" t="s">
        <v>39</v>
      </c>
      <c r="C14" s="2">
        <v>710</v>
      </c>
      <c r="D14" s="9">
        <f>ROUNDUP(C14*Contents!$AF$4,0)</f>
        <v>448</v>
      </c>
      <c r="E14" s="4">
        <f>ROUNDUP(C14*Contents!$AF$5,0)</f>
        <v>398</v>
      </c>
      <c r="F14" s="208"/>
    </row>
    <row r="15" spans="1:6">
      <c r="A15" s="274"/>
      <c r="B15" s="15" t="s">
        <v>40</v>
      </c>
      <c r="C15" s="2">
        <v>780</v>
      </c>
      <c r="D15" s="9">
        <f>ROUNDUP(C15*Contents!$AF$4,0)</f>
        <v>492</v>
      </c>
      <c r="E15" s="4">
        <f>ROUNDUP(C15*Contents!$AF$5,0)</f>
        <v>437</v>
      </c>
      <c r="F15" s="208"/>
    </row>
    <row r="16" spans="1:6">
      <c r="A16" s="274"/>
      <c r="B16" s="15" t="s">
        <v>41</v>
      </c>
      <c r="C16" s="2">
        <v>850</v>
      </c>
      <c r="D16" s="9">
        <f>ROUNDUP(C16*Contents!$AF$4,0)</f>
        <v>536</v>
      </c>
      <c r="E16" s="4">
        <f>ROUNDUP(C16*Contents!$AF$5,0)</f>
        <v>476</v>
      </c>
      <c r="F16" s="208"/>
    </row>
    <row r="17" spans="1:7">
      <c r="A17" s="274"/>
      <c r="B17" s="15" t="s">
        <v>42</v>
      </c>
      <c r="C17" s="2">
        <v>890</v>
      </c>
      <c r="D17" s="9">
        <f>ROUNDUP(C17*Contents!$AF$4,0)</f>
        <v>561</v>
      </c>
      <c r="E17" s="4">
        <f>ROUNDUP(C17*Contents!$AF$5,0)</f>
        <v>499</v>
      </c>
      <c r="F17" s="208"/>
    </row>
    <row r="18" spans="1:7">
      <c r="A18" s="219"/>
      <c r="B18" s="16" t="s">
        <v>43</v>
      </c>
      <c r="C18" s="2">
        <v>123</v>
      </c>
      <c r="D18" s="9">
        <f>ROUNDUP(C18*Contents!$AF$4,0)</f>
        <v>78</v>
      </c>
      <c r="E18" s="4">
        <f>ROUNDUP(C18*Contents!$AF$5,0)</f>
        <v>69</v>
      </c>
      <c r="F18" s="208"/>
    </row>
    <row r="19" spans="1:7" s="68" customFormat="1" ht="5.25" customHeight="1">
      <c r="A19" s="275"/>
      <c r="B19" s="65"/>
      <c r="C19" s="66"/>
      <c r="D19" s="67"/>
      <c r="E19" s="141"/>
      <c r="F19" s="276"/>
    </row>
    <row r="20" spans="1:7">
      <c r="A20" s="277" t="s">
        <v>44</v>
      </c>
      <c r="B20" s="17" t="s">
        <v>322</v>
      </c>
      <c r="C20" s="18">
        <v>486</v>
      </c>
      <c r="D20" s="9">
        <f>ROUNDUP(C20*Contents!$AF$4,0)</f>
        <v>307</v>
      </c>
      <c r="E20" s="4">
        <f>ROUNDUP(C20*Contents!$AF$5,0)</f>
        <v>273</v>
      </c>
      <c r="F20" s="208"/>
    </row>
    <row r="21" spans="1:7" s="109" customFormat="1" ht="27" customHeight="1">
      <c r="A21" s="277" t="s">
        <v>16</v>
      </c>
      <c r="B21" s="108" t="s">
        <v>640</v>
      </c>
      <c r="C21" s="18">
        <v>50</v>
      </c>
      <c r="D21" s="9">
        <f>ROUNDUP(C21*Contents!$AF$4,0)</f>
        <v>32</v>
      </c>
      <c r="E21" s="4">
        <f>ROUNDUP(C21*Contents!$AF$5,0)</f>
        <v>28</v>
      </c>
      <c r="F21" s="257"/>
      <c r="G21" s="1"/>
    </row>
    <row r="22" spans="1:7">
      <c r="A22" s="170" t="s">
        <v>45</v>
      </c>
      <c r="B22" s="170" t="s">
        <v>327</v>
      </c>
      <c r="C22" s="163">
        <v>500</v>
      </c>
      <c r="D22" s="163">
        <f>ROUNDUP(C22*Contents!$AF$4,0)</f>
        <v>315</v>
      </c>
      <c r="E22" s="165">
        <f>ROUNDUP(C22*Contents!$AF$5,0)</f>
        <v>280</v>
      </c>
      <c r="F22" s="208"/>
    </row>
    <row r="23" spans="1:7" ht="25.5" customHeight="1">
      <c r="A23" s="349" t="s">
        <v>686</v>
      </c>
      <c r="B23" s="20" t="s">
        <v>46</v>
      </c>
      <c r="C23" s="21"/>
      <c r="D23" s="8"/>
      <c r="E23" s="136"/>
      <c r="F23" s="208"/>
    </row>
    <row r="24" spans="1:7">
      <c r="A24" s="277" t="s">
        <v>47</v>
      </c>
      <c r="B24" s="22" t="s">
        <v>48</v>
      </c>
      <c r="C24" s="19">
        <v>70</v>
      </c>
      <c r="D24" s="9">
        <f>ROUNDUP(C24*Contents!$AF$4,0)</f>
        <v>45</v>
      </c>
      <c r="E24" s="4">
        <f>ROUNDUP(C24*Contents!$AF$5,0)</f>
        <v>40</v>
      </c>
      <c r="F24" s="208"/>
    </row>
    <row r="25" spans="1:7">
      <c r="A25" s="277" t="s">
        <v>703</v>
      </c>
      <c r="B25" s="22" t="s">
        <v>341</v>
      </c>
      <c r="C25" s="19">
        <v>90</v>
      </c>
      <c r="D25" s="9">
        <f>ROUNDUP(C25*Contents!$AF$4,0)</f>
        <v>57</v>
      </c>
      <c r="E25" s="4">
        <f>ROUNDUP(C25*Contents!$AF$5,0)</f>
        <v>51</v>
      </c>
      <c r="F25" s="208"/>
    </row>
    <row r="26" spans="1:7">
      <c r="A26" s="277" t="s">
        <v>324</v>
      </c>
      <c r="B26" s="22" t="s">
        <v>325</v>
      </c>
      <c r="C26" s="19">
        <v>80</v>
      </c>
      <c r="D26" s="9">
        <f>ROUNDUP(C26*Contents!$AF$4,0)</f>
        <v>51</v>
      </c>
      <c r="E26" s="4">
        <f>ROUNDUP(C26*Contents!$AF$5,0)</f>
        <v>45</v>
      </c>
      <c r="F26" s="208"/>
    </row>
    <row r="27" spans="1:7">
      <c r="A27" s="277" t="s">
        <v>323</v>
      </c>
      <c r="B27" s="22" t="s">
        <v>599</v>
      </c>
      <c r="C27" s="19">
        <v>80</v>
      </c>
      <c r="D27" s="9">
        <f>ROUNDUP(C27*Contents!$AF$4,0)</f>
        <v>51</v>
      </c>
      <c r="E27" s="4">
        <f>ROUNDUP(C27*Contents!$AF$5,0)</f>
        <v>45</v>
      </c>
      <c r="F27" s="208"/>
    </row>
    <row r="28" spans="1:7" ht="27">
      <c r="A28" s="278" t="s">
        <v>49</v>
      </c>
      <c r="B28" s="110" t="s">
        <v>641</v>
      </c>
      <c r="C28" s="111">
        <v>230</v>
      </c>
      <c r="D28" s="3">
        <f>ROUNDUP(C28*Contents!$AF$4,0)</f>
        <v>145</v>
      </c>
      <c r="E28" s="25">
        <f>ROUNDUP(C28*Contents!$AF$5,0)</f>
        <v>129</v>
      </c>
      <c r="F28" s="208"/>
    </row>
    <row r="29" spans="1:7">
      <c r="A29" s="277" t="s">
        <v>607</v>
      </c>
      <c r="B29" s="22" t="s">
        <v>608</v>
      </c>
      <c r="C29" s="19">
        <v>575</v>
      </c>
      <c r="D29" s="9">
        <f>ROUNDUP(C29*Contents!$AF$4,0)</f>
        <v>363</v>
      </c>
      <c r="E29" s="4">
        <f>ROUNDUP(C29*Contents!$AF$5,0)</f>
        <v>322</v>
      </c>
      <c r="F29" s="208"/>
    </row>
    <row r="30" spans="1:7">
      <c r="A30" s="277" t="s">
        <v>609</v>
      </c>
      <c r="B30" s="22" t="s">
        <v>610</v>
      </c>
      <c r="C30" s="19">
        <v>575</v>
      </c>
      <c r="D30" s="9">
        <f>ROUNDUP(C30*Contents!$AF$4,0)</f>
        <v>363</v>
      </c>
      <c r="E30" s="4">
        <f>ROUNDUP(C30*Contents!$AF$5,0)</f>
        <v>322</v>
      </c>
      <c r="F30" s="208"/>
    </row>
    <row r="31" spans="1:7">
      <c r="A31" s="277" t="s">
        <v>452</v>
      </c>
      <c r="B31" s="22" t="s">
        <v>453</v>
      </c>
      <c r="C31" s="19">
        <v>63</v>
      </c>
      <c r="D31" s="9">
        <f>ROUNDUP(C31*Contents!$AF$4,0)</f>
        <v>40</v>
      </c>
      <c r="E31" s="4">
        <f>ROUNDUP(C31*Contents!$AF$5,0)</f>
        <v>36</v>
      </c>
      <c r="F31" s="208"/>
    </row>
    <row r="32" spans="1:7">
      <c r="A32" s="277" t="s">
        <v>50</v>
      </c>
      <c r="B32" s="22" t="s">
        <v>51</v>
      </c>
      <c r="C32" s="19">
        <v>125</v>
      </c>
      <c r="D32" s="9">
        <f>ROUNDUP(C32*Contents!$AF$4,0)</f>
        <v>79</v>
      </c>
      <c r="E32" s="4">
        <f>ROUNDUP(C32*Contents!$AF$5,0)</f>
        <v>70</v>
      </c>
      <c r="F32" s="208"/>
    </row>
    <row r="33" spans="1:6">
      <c r="A33" s="277" t="s">
        <v>52</v>
      </c>
      <c r="B33" s="22" t="s">
        <v>53</v>
      </c>
      <c r="C33" s="19">
        <v>110</v>
      </c>
      <c r="D33" s="9">
        <f>ROUNDUP(C33*Contents!$AF$4,0)</f>
        <v>70</v>
      </c>
      <c r="E33" s="4">
        <f>ROUNDUP(C33*Contents!$AF$5,0)</f>
        <v>62</v>
      </c>
      <c r="F33" s="208"/>
    </row>
    <row r="34" spans="1:6" ht="6" customHeight="1">
      <c r="A34" s="277"/>
      <c r="B34" s="22"/>
      <c r="C34" s="19"/>
      <c r="D34" s="9"/>
      <c r="E34" s="4"/>
      <c r="F34" s="208"/>
    </row>
    <row r="35" spans="1:6">
      <c r="A35" s="468" t="s">
        <v>576</v>
      </c>
      <c r="B35" s="469"/>
      <c r="C35" s="469"/>
      <c r="D35" s="469"/>
      <c r="E35" s="470"/>
      <c r="F35" s="208"/>
    </row>
    <row r="36" spans="1:6">
      <c r="A36" s="277" t="s">
        <v>552</v>
      </c>
      <c r="B36" s="22" t="s">
        <v>565</v>
      </c>
      <c r="C36" s="19">
        <v>125</v>
      </c>
      <c r="D36" s="9">
        <f>ROUNDUP(C36*Contents!$AF$4,0)</f>
        <v>79</v>
      </c>
      <c r="E36" s="4">
        <f>ROUNDUP(C36*Contents!$AF$5,0)</f>
        <v>70</v>
      </c>
      <c r="F36" s="208"/>
    </row>
    <row r="37" spans="1:6" ht="15" customHeight="1">
      <c r="A37" s="277" t="s">
        <v>553</v>
      </c>
      <c r="B37" s="22" t="s">
        <v>566</v>
      </c>
      <c r="C37" s="19">
        <v>200</v>
      </c>
      <c r="D37" s="9">
        <f>ROUNDUP(C37*Contents!$AF$4,0)</f>
        <v>126</v>
      </c>
      <c r="E37" s="4">
        <f>ROUNDUP(C37*Contents!$AF$5,0)</f>
        <v>112</v>
      </c>
      <c r="F37" s="208"/>
    </row>
    <row r="38" spans="1:6" ht="15" customHeight="1">
      <c r="A38" s="279" t="s">
        <v>574</v>
      </c>
      <c r="B38" s="312" t="s">
        <v>575</v>
      </c>
      <c r="C38" s="19">
        <v>73</v>
      </c>
      <c r="D38" s="9">
        <f>ROUNDUP(C38*Contents!$AF$4,0)</f>
        <v>46</v>
      </c>
      <c r="E38" s="4">
        <f>ROUNDUP(C38*Contents!$AF$5,0)</f>
        <v>41</v>
      </c>
      <c r="F38" s="208"/>
    </row>
    <row r="39" spans="1:6">
      <c r="A39" s="279" t="s">
        <v>573</v>
      </c>
      <c r="B39" s="471" t="s">
        <v>567</v>
      </c>
      <c r="C39" s="472"/>
      <c r="D39" s="472"/>
      <c r="E39" s="473"/>
      <c r="F39" s="208"/>
    </row>
    <row r="40" spans="1:6">
      <c r="A40" s="326" t="s">
        <v>269</v>
      </c>
      <c r="B40" s="319" t="s">
        <v>270</v>
      </c>
      <c r="C40" s="155">
        <v>135</v>
      </c>
      <c r="D40" s="234">
        <f>ROUNDUP(C40*Contents!$AF$4,0)</f>
        <v>86</v>
      </c>
      <c r="E40" s="235">
        <f>ROUNDUP(C40*Contents!$AF$5,0)</f>
        <v>76</v>
      </c>
      <c r="F40" s="208"/>
    </row>
    <row r="41" spans="1:6">
      <c r="A41" s="203"/>
      <c r="B41" s="222" t="s">
        <v>733</v>
      </c>
      <c r="C41" s="424"/>
      <c r="D41" s="424"/>
      <c r="E41" s="425"/>
      <c r="F41" s="208"/>
    </row>
    <row r="42" spans="1:6" ht="9.75" customHeight="1">
      <c r="A42" s="383"/>
      <c r="B42" s="384"/>
      <c r="C42" s="384"/>
      <c r="D42" s="384"/>
      <c r="E42" s="384"/>
      <c r="F42" s="385"/>
    </row>
    <row r="48" spans="1:6">
      <c r="B48" s="177"/>
    </row>
  </sheetData>
  <mergeCells count="5">
    <mergeCell ref="A42:F42"/>
    <mergeCell ref="A1:F1"/>
    <mergeCell ref="A35:E35"/>
    <mergeCell ref="B39:E39"/>
    <mergeCell ref="C41:E41"/>
  </mergeCells>
  <phoneticPr fontId="2" type="noConversion"/>
  <conditionalFormatting sqref="D2 D3:E34 D40:E40">
    <cfRule type="cellIs" dxfId="6" priority="4" stopIfTrue="1" operator="equal">
      <formula>0</formula>
    </cfRule>
  </conditionalFormatting>
  <conditionalFormatting sqref="D36:E38">
    <cfRule type="cellIs" dxfId="5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zoomScaleNormal="100" workbookViewId="0">
      <selection activeCell="A3" sqref="A3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96" t="s">
        <v>194</v>
      </c>
      <c r="B1" s="397"/>
      <c r="C1" s="397"/>
      <c r="D1" s="397"/>
      <c r="E1" s="397"/>
      <c r="F1" s="398"/>
    </row>
    <row r="2" spans="1:6">
      <c r="A2" s="280" t="s">
        <v>55</v>
      </c>
      <c r="B2" s="281"/>
      <c r="C2" s="282" t="s">
        <v>0</v>
      </c>
      <c r="D2" s="94" t="s">
        <v>1</v>
      </c>
      <c r="E2" s="283" t="s">
        <v>2</v>
      </c>
      <c r="F2" s="218"/>
    </row>
    <row r="3" spans="1:6">
      <c r="A3" s="220" t="s">
        <v>56</v>
      </c>
      <c r="B3" s="5" t="s">
        <v>228</v>
      </c>
      <c r="C3" s="26">
        <v>750</v>
      </c>
      <c r="D3" s="3">
        <f>ROUNDUP(C3*Contents!$AF$4,0)</f>
        <v>473</v>
      </c>
      <c r="E3" s="4">
        <f>ROUNDUP(C3*Contents!$AF$5,0)</f>
        <v>420</v>
      </c>
      <c r="F3" s="206"/>
    </row>
    <row r="4" spans="1:6">
      <c r="A4" s="220" t="s">
        <v>273</v>
      </c>
      <c r="B4" s="5" t="s">
        <v>57</v>
      </c>
      <c r="C4" s="26">
        <v>340</v>
      </c>
      <c r="D4" s="3">
        <f>ROUNDUP(C4*Contents!$AF$4,0)</f>
        <v>215</v>
      </c>
      <c r="E4" s="4">
        <f>ROUNDUP(C4*Contents!$AF$5,0)</f>
        <v>191</v>
      </c>
      <c r="F4" s="208"/>
    </row>
    <row r="5" spans="1:6" ht="28.5" customHeight="1">
      <c r="A5" s="349" t="s">
        <v>687</v>
      </c>
      <c r="B5" s="479" t="s">
        <v>326</v>
      </c>
      <c r="C5" s="478"/>
      <c r="D5" s="478"/>
      <c r="E5" s="480"/>
      <c r="F5" s="208"/>
    </row>
    <row r="6" spans="1:6">
      <c r="A6" s="277" t="s">
        <v>58</v>
      </c>
      <c r="B6" s="22" t="s">
        <v>48</v>
      </c>
      <c r="C6" s="19">
        <v>50</v>
      </c>
      <c r="D6" s="3">
        <f>ROUNDUP(C6*Contents!$AF$4,0)</f>
        <v>32</v>
      </c>
      <c r="E6" s="4">
        <f>ROUNDUP(C6*Contents!$AF$5,0)</f>
        <v>28</v>
      </c>
      <c r="F6" s="208"/>
    </row>
    <row r="7" spans="1:6" ht="54">
      <c r="A7" s="277" t="s">
        <v>276</v>
      </c>
      <c r="B7" s="22" t="s">
        <v>340</v>
      </c>
      <c r="C7" s="19">
        <v>56</v>
      </c>
      <c r="D7" s="3">
        <f>ROUNDUP(C7*Contents!$AF$4,0)</f>
        <v>36</v>
      </c>
      <c r="E7" s="4">
        <f>ROUNDUP(C7*Contents!$AF$5,0)</f>
        <v>32</v>
      </c>
      <c r="F7" s="208"/>
    </row>
    <row r="8" spans="1:6">
      <c r="A8" s="277" t="s">
        <v>612</v>
      </c>
      <c r="B8" s="22" t="s">
        <v>608</v>
      </c>
      <c r="C8" s="19">
        <v>550</v>
      </c>
      <c r="D8" s="3">
        <f>ROUNDUP(C8*Contents!$AF$4,0)</f>
        <v>347</v>
      </c>
      <c r="E8" s="4">
        <f>ROUNDUP(C8*Contents!$AF$5,0)</f>
        <v>308</v>
      </c>
      <c r="F8" s="208"/>
    </row>
    <row r="9" spans="1:6">
      <c r="A9" s="277" t="s">
        <v>611</v>
      </c>
      <c r="B9" s="22" t="s">
        <v>610</v>
      </c>
      <c r="C9" s="19">
        <v>550</v>
      </c>
      <c r="D9" s="3">
        <f>ROUNDUP(C9*Contents!$AF$4,0)</f>
        <v>347</v>
      </c>
      <c r="E9" s="4">
        <f>ROUNDUP(C9*Contents!$AF$5,0)</f>
        <v>308</v>
      </c>
      <c r="F9" s="208"/>
    </row>
    <row r="10" spans="1:6" ht="27">
      <c r="A10" s="277" t="s">
        <v>338</v>
      </c>
      <c r="B10" s="22" t="s">
        <v>642</v>
      </c>
      <c r="C10" s="19">
        <v>110</v>
      </c>
      <c r="D10" s="3">
        <f>ROUNDUP(C10*Contents!$AF$4,0)</f>
        <v>70</v>
      </c>
      <c r="E10" s="4">
        <f>ROUNDUP(C10*Contents!$AF$5,0)</f>
        <v>62</v>
      </c>
      <c r="F10" s="208"/>
    </row>
    <row r="11" spans="1:6">
      <c r="A11" s="277" t="s">
        <v>59</v>
      </c>
      <c r="B11" s="22" t="s">
        <v>60</v>
      </c>
      <c r="C11" s="19">
        <v>125</v>
      </c>
      <c r="D11" s="3">
        <f>ROUNDUP(C11*Contents!$AF$4,0)</f>
        <v>79</v>
      </c>
      <c r="E11" s="4">
        <f>ROUNDUP(C11*Contents!$AF$5,0)</f>
        <v>70</v>
      </c>
      <c r="F11" s="208"/>
    </row>
    <row r="12" spans="1:6">
      <c r="A12" s="277" t="s">
        <v>61</v>
      </c>
      <c r="B12" s="22" t="s">
        <v>62</v>
      </c>
      <c r="C12" s="19">
        <v>110</v>
      </c>
      <c r="D12" s="9">
        <f>ROUNDUP(C12*Contents!$AF$4,0)</f>
        <v>70</v>
      </c>
      <c r="E12" s="4">
        <f>ROUNDUP(C12*Contents!$AF$5,0)</f>
        <v>62</v>
      </c>
      <c r="F12" s="208"/>
    </row>
    <row r="13" spans="1:6">
      <c r="A13" s="327" t="s">
        <v>271</v>
      </c>
      <c r="B13" s="319" t="s">
        <v>272</v>
      </c>
      <c r="C13" s="155">
        <v>135</v>
      </c>
      <c r="D13" s="155">
        <f>ROUNDUP(C13*Contents!$AF$4,0)</f>
        <v>86</v>
      </c>
      <c r="E13" s="235">
        <f>ROUNDUP(C13*Contents!$AF$5,0)</f>
        <v>76</v>
      </c>
      <c r="F13" s="208"/>
    </row>
    <row r="14" spans="1:6">
      <c r="A14" s="203"/>
      <c r="B14" s="222" t="s">
        <v>733</v>
      </c>
      <c r="C14" s="424"/>
      <c r="D14" s="424"/>
      <c r="E14" s="425"/>
      <c r="F14" s="209"/>
    </row>
    <row r="15" spans="1:6">
      <c r="A15" s="245"/>
      <c r="B15" s="7"/>
      <c r="C15" s="27"/>
      <c r="D15" s="8"/>
      <c r="E15" s="32"/>
      <c r="F15" s="251"/>
    </row>
    <row r="16" spans="1:6" ht="15.75" customHeight="1">
      <c r="A16" s="261" t="s">
        <v>64</v>
      </c>
      <c r="B16" s="477" t="s">
        <v>197</v>
      </c>
      <c r="C16" s="478"/>
      <c r="D16" s="478"/>
      <c r="E16" s="478"/>
      <c r="F16" s="246"/>
    </row>
    <row r="17" spans="1:6" ht="14.25" customHeight="1">
      <c r="A17" s="220" t="s">
        <v>191</v>
      </c>
      <c r="B17" s="12" t="s">
        <v>286</v>
      </c>
      <c r="C17" s="9">
        <v>490</v>
      </c>
      <c r="D17" s="3">
        <f>ROUNDUP(C17*Contents!$AF$4,0)</f>
        <v>309</v>
      </c>
      <c r="E17" s="4">
        <f>ROUNDUP(C17*Contents!$AF$5,0)</f>
        <v>275</v>
      </c>
      <c r="F17" s="208"/>
    </row>
    <row r="18" spans="1:6">
      <c r="A18" s="220" t="s">
        <v>192</v>
      </c>
      <c r="B18" s="12" t="s">
        <v>250</v>
      </c>
      <c r="C18" s="9">
        <v>650</v>
      </c>
      <c r="D18" s="3">
        <f>ROUNDUP(C18*Contents!$AF$4,0)</f>
        <v>410</v>
      </c>
      <c r="E18" s="4">
        <f>ROUNDUP(C18*Contents!$AF$5,0)</f>
        <v>364</v>
      </c>
      <c r="F18" s="208"/>
    </row>
    <row r="19" spans="1:6">
      <c r="A19" s="220" t="s">
        <v>193</v>
      </c>
      <c r="B19" s="70" t="s">
        <v>285</v>
      </c>
      <c r="C19" s="9">
        <v>260</v>
      </c>
      <c r="D19" s="3">
        <f>ROUNDUP(C19*Contents!$AF$4,0)</f>
        <v>164</v>
      </c>
      <c r="E19" s="4">
        <f>ROUNDUP(C19*Contents!$AF$5,0)</f>
        <v>146</v>
      </c>
      <c r="F19" s="208"/>
    </row>
    <row r="20" spans="1:6" ht="28.5">
      <c r="A20" s="220" t="s">
        <v>65</v>
      </c>
      <c r="B20" s="6" t="s">
        <v>251</v>
      </c>
      <c r="C20" s="9">
        <v>475</v>
      </c>
      <c r="D20" s="3">
        <f>ROUNDUP(C20*Contents!$AF$4,0)</f>
        <v>300</v>
      </c>
      <c r="E20" s="4">
        <f>ROUNDUP(C20*Contents!$AF$5,0)</f>
        <v>266</v>
      </c>
      <c r="F20" s="208"/>
    </row>
    <row r="21" spans="1:6">
      <c r="A21" s="220" t="s">
        <v>27</v>
      </c>
      <c r="B21" s="6" t="s">
        <v>66</v>
      </c>
      <c r="C21" s="28">
        <v>64</v>
      </c>
      <c r="D21" s="3">
        <f>ROUNDUP(C21*Contents!$AF$4,0)</f>
        <v>41</v>
      </c>
      <c r="E21" s="4">
        <f>ROUNDUP(C21*Contents!$AF$5,0)</f>
        <v>36</v>
      </c>
      <c r="F21" s="208"/>
    </row>
    <row r="22" spans="1:6" ht="28.5">
      <c r="A22" s="220" t="s">
        <v>198</v>
      </c>
      <c r="B22" s="6" t="s">
        <v>643</v>
      </c>
      <c r="C22" s="28">
        <v>475</v>
      </c>
      <c r="D22" s="3">
        <f>ROUNDUP(C22*Contents!$AF$4,0)</f>
        <v>300</v>
      </c>
      <c r="E22" s="4">
        <f>ROUNDUP(C22*Contents!$AF$5,0)</f>
        <v>266</v>
      </c>
      <c r="F22" s="208"/>
    </row>
    <row r="23" spans="1:6">
      <c r="A23" s="220" t="s">
        <v>284</v>
      </c>
      <c r="B23" s="6" t="s">
        <v>644</v>
      </c>
      <c r="C23" s="28">
        <v>150</v>
      </c>
      <c r="D23" s="3">
        <f>ROUNDUP(C23*Contents!$AF$4,0)</f>
        <v>95</v>
      </c>
      <c r="E23" s="4">
        <f>ROUNDUP(C23*Contents!$AF$5,0)</f>
        <v>84</v>
      </c>
      <c r="F23" s="208"/>
    </row>
    <row r="24" spans="1:6">
      <c r="A24" s="220" t="s">
        <v>220</v>
      </c>
      <c r="B24" s="6" t="s">
        <v>554</v>
      </c>
      <c r="C24" s="28">
        <v>475</v>
      </c>
      <c r="D24" s="3">
        <f>ROUNDUP(C24*Contents!$AF$4,0)</f>
        <v>300</v>
      </c>
      <c r="E24" s="4">
        <f>ROUNDUP(C24*Contents!$AF$5,0)</f>
        <v>266</v>
      </c>
      <c r="F24" s="208"/>
    </row>
    <row r="25" spans="1:6">
      <c r="A25" s="220" t="s">
        <v>351</v>
      </c>
      <c r="B25" s="6" t="s">
        <v>249</v>
      </c>
      <c r="C25" s="28">
        <v>398</v>
      </c>
      <c r="D25" s="3">
        <f>ROUNDUP(C25*Contents!$AF$4,0)</f>
        <v>251</v>
      </c>
      <c r="E25" s="4">
        <f>ROUNDUP(C25*Contents!$AF$5,0)</f>
        <v>223</v>
      </c>
      <c r="F25" s="208"/>
    </row>
    <row r="26" spans="1:6">
      <c r="A26" s="220" t="s">
        <v>454</v>
      </c>
      <c r="B26" s="6" t="s">
        <v>455</v>
      </c>
      <c r="C26" s="28">
        <v>398</v>
      </c>
      <c r="D26" s="3">
        <f>ROUNDUP(C26*Contents!$AF$4,0)</f>
        <v>251</v>
      </c>
      <c r="E26" s="4">
        <f>ROUNDUP(C26*Contents!$AF$5,0)</f>
        <v>223</v>
      </c>
      <c r="F26" s="208"/>
    </row>
    <row r="27" spans="1:6">
      <c r="A27" s="170" t="s">
        <v>273</v>
      </c>
      <c r="B27" s="162" t="s">
        <v>246</v>
      </c>
      <c r="C27" s="163">
        <v>340</v>
      </c>
      <c r="D27" s="164">
        <f>ROUNDUP(C27*Contents!$AF$4,0)</f>
        <v>215</v>
      </c>
      <c r="E27" s="165">
        <f>ROUNDUP(C27*Contents!$AF$5,0)</f>
        <v>191</v>
      </c>
      <c r="F27" s="208"/>
    </row>
    <row r="28" spans="1:6">
      <c r="A28" s="323" t="s">
        <v>274</v>
      </c>
      <c r="B28" s="321" t="s">
        <v>275</v>
      </c>
      <c r="C28" s="234">
        <v>135</v>
      </c>
      <c r="D28" s="155">
        <f>ROUNDUP(C28*Contents!$AF$4,0)</f>
        <v>86</v>
      </c>
      <c r="E28" s="235">
        <f>ROUNDUP(C28*Contents!$AF$5,0)</f>
        <v>76</v>
      </c>
      <c r="F28" s="208"/>
    </row>
    <row r="29" spans="1:6">
      <c r="A29" s="203"/>
      <c r="B29" s="222" t="s">
        <v>733</v>
      </c>
      <c r="C29" s="424"/>
      <c r="D29" s="424"/>
      <c r="E29" s="425"/>
      <c r="F29" s="208"/>
    </row>
    <row r="30" spans="1:6">
      <c r="A30" s="474"/>
      <c r="B30" s="475"/>
      <c r="C30" s="475"/>
      <c r="D30" s="475"/>
      <c r="E30" s="475"/>
      <c r="F30" s="476"/>
    </row>
  </sheetData>
  <mergeCells count="6">
    <mergeCell ref="A1:F1"/>
    <mergeCell ref="A30:F30"/>
    <mergeCell ref="B16:E16"/>
    <mergeCell ref="B5:E5"/>
    <mergeCell ref="C14:E14"/>
    <mergeCell ref="C29:E29"/>
  </mergeCells>
  <phoneticPr fontId="2" type="noConversion"/>
  <conditionalFormatting sqref="D2:E4">
    <cfRule type="cellIs" dxfId="4" priority="3" stopIfTrue="1" operator="equal">
      <formula>0</formula>
    </cfRule>
  </conditionalFormatting>
  <conditionalFormatting sqref="D6:E13 D15:E15">
    <cfRule type="cellIs" dxfId="3" priority="2" stopIfTrue="1" operator="equal">
      <formula>0</formula>
    </cfRule>
  </conditionalFormatting>
  <conditionalFormatting sqref="D17:E28">
    <cfRule type="cellIs" dxfId="2" priority="1" stopIfTrue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5"/>
  <sheetViews>
    <sheetView topLeftCell="A12" zoomScaleNormal="100" workbookViewId="0">
      <selection activeCell="B42" sqref="B42"/>
    </sheetView>
  </sheetViews>
  <sheetFormatPr defaultRowHeight="14.25"/>
  <cols>
    <col min="1" max="1" width="29.5703125" style="1" customWidth="1"/>
    <col min="2" max="2" width="80.7109375" style="1" customWidth="1"/>
    <col min="3" max="5" width="15.7109375" style="1" customWidth="1"/>
    <col min="6" max="6" width="15.5703125" style="1" customWidth="1"/>
    <col min="7" max="16384" width="9.140625" style="1"/>
  </cols>
  <sheetData>
    <row r="1" spans="1:6" ht="20.25" customHeight="1">
      <c r="A1" s="396" t="s">
        <v>248</v>
      </c>
      <c r="B1" s="397"/>
      <c r="C1" s="397"/>
      <c r="D1" s="397"/>
      <c r="E1" s="397"/>
      <c r="F1" s="398"/>
    </row>
    <row r="2" spans="1:6">
      <c r="A2" s="239" t="s">
        <v>241</v>
      </c>
      <c r="B2" s="285"/>
      <c r="C2" s="286" t="s">
        <v>0</v>
      </c>
      <c r="D2" s="94" t="s">
        <v>1</v>
      </c>
      <c r="E2" s="283" t="s">
        <v>2</v>
      </c>
      <c r="F2" s="218"/>
    </row>
    <row r="3" spans="1:6">
      <c r="A3" s="245" t="s">
        <v>230</v>
      </c>
      <c r="B3" s="75" t="s">
        <v>266</v>
      </c>
      <c r="C3" s="9">
        <v>645</v>
      </c>
      <c r="D3" s="3">
        <f>ROUNDUP(C3*Contents!$AF$4,0)</f>
        <v>407</v>
      </c>
      <c r="E3" s="4">
        <f>ROUNDUP(C3*Contents!$AF$5,0)</f>
        <v>362</v>
      </c>
      <c r="F3" s="206"/>
    </row>
    <row r="4" spans="1:6">
      <c r="A4" s="484" t="s">
        <v>232</v>
      </c>
      <c r="B4" s="171" t="s">
        <v>231</v>
      </c>
      <c r="C4" s="163">
        <v>116</v>
      </c>
      <c r="D4" s="164">
        <f>ROUNDUP(C4*Contents!$AF$4,0)</f>
        <v>74</v>
      </c>
      <c r="E4" s="165">
        <f>ROUNDUP(C4*Contents!$AF$5,0)</f>
        <v>65</v>
      </c>
      <c r="F4" s="208"/>
    </row>
    <row r="5" spans="1:6">
      <c r="A5" s="485"/>
      <c r="B5" s="172" t="s">
        <v>328</v>
      </c>
      <c r="C5" s="163">
        <v>530</v>
      </c>
      <c r="D5" s="164">
        <f>ROUNDUP(C5*Contents!$AF$4,0)</f>
        <v>334</v>
      </c>
      <c r="E5" s="165">
        <f>ROUNDUP(C5*Contents!$AF$5,0)</f>
        <v>297</v>
      </c>
      <c r="F5" s="208"/>
    </row>
    <row r="6" spans="1:6">
      <c r="A6" s="485"/>
      <c r="B6" s="172" t="s">
        <v>234</v>
      </c>
      <c r="C6" s="163">
        <v>315</v>
      </c>
      <c r="D6" s="164">
        <f>ROUNDUP(C6*Contents!$AF$4,0)</f>
        <v>199</v>
      </c>
      <c r="E6" s="165">
        <f>ROUNDUP(C6*Contents!$AF$5,0)</f>
        <v>177</v>
      </c>
      <c r="F6" s="208"/>
    </row>
    <row r="7" spans="1:6">
      <c r="A7" s="485"/>
      <c r="B7" s="172" t="s">
        <v>235</v>
      </c>
      <c r="C7" s="163">
        <v>220</v>
      </c>
      <c r="D7" s="164">
        <f>ROUNDUP(C7*Contents!$AF$4,0)</f>
        <v>139</v>
      </c>
      <c r="E7" s="165">
        <f>ROUNDUP(C7*Contents!$AF$5,0)</f>
        <v>124</v>
      </c>
      <c r="F7" s="208"/>
    </row>
    <row r="8" spans="1:6">
      <c r="A8" s="485"/>
      <c r="B8" s="172" t="s">
        <v>236</v>
      </c>
      <c r="C8" s="163">
        <v>610</v>
      </c>
      <c r="D8" s="164">
        <f>ROUNDUP(C8*Contents!$AF$4,0)</f>
        <v>385</v>
      </c>
      <c r="E8" s="165">
        <f>ROUNDUP(C8*Contents!$AF$5,0)</f>
        <v>342</v>
      </c>
      <c r="F8" s="208"/>
    </row>
    <row r="9" spans="1:6">
      <c r="A9" s="485"/>
      <c r="B9" s="172" t="s">
        <v>237</v>
      </c>
      <c r="C9" s="163">
        <v>80</v>
      </c>
      <c r="D9" s="164">
        <f>ROUNDUP(C9*Contents!$AF$4,0)</f>
        <v>51</v>
      </c>
      <c r="E9" s="165">
        <f>ROUNDUP(C9*Contents!$AF$5,0)</f>
        <v>45</v>
      </c>
      <c r="F9" s="208"/>
    </row>
    <row r="10" spans="1:6">
      <c r="A10" s="486"/>
      <c r="B10" s="172" t="s">
        <v>238</v>
      </c>
      <c r="C10" s="163">
        <v>80</v>
      </c>
      <c r="D10" s="164">
        <f>ROUNDUP(C10*Contents!$AF$4,0)</f>
        <v>51</v>
      </c>
      <c r="E10" s="165">
        <f>ROUNDUP(C10*Contents!$AF$5,0)</f>
        <v>45</v>
      </c>
      <c r="F10" s="208"/>
    </row>
    <row r="11" spans="1:6">
      <c r="A11" s="487" t="s">
        <v>239</v>
      </c>
      <c r="B11" s="90" t="s">
        <v>240</v>
      </c>
      <c r="C11" s="9">
        <v>570</v>
      </c>
      <c r="D11" s="3">
        <f>ROUNDUP(C11*Contents!$AF$4,0)</f>
        <v>360</v>
      </c>
      <c r="E11" s="4">
        <f>ROUNDUP(C11*Contents!$AF$5,0)</f>
        <v>320</v>
      </c>
      <c r="F11" s="208"/>
    </row>
    <row r="12" spans="1:6">
      <c r="A12" s="488"/>
      <c r="B12" s="90" t="s">
        <v>247</v>
      </c>
      <c r="C12" s="9">
        <v>80</v>
      </c>
      <c r="D12" s="3">
        <f>ROUNDUP(C12*Contents!$AF$4,0)</f>
        <v>51</v>
      </c>
      <c r="E12" s="4">
        <f>ROUNDUP(C12*Contents!$AF$5,0)</f>
        <v>45</v>
      </c>
      <c r="F12" s="208"/>
    </row>
    <row r="13" spans="1:6">
      <c r="A13" s="488"/>
      <c r="B13" s="90" t="s">
        <v>404</v>
      </c>
      <c r="C13" s="28">
        <v>285</v>
      </c>
      <c r="D13" s="368">
        <f>ROUNDUP(C13*Contents!$AF$4,0)</f>
        <v>180</v>
      </c>
      <c r="E13" s="4">
        <f>ROUNDUP(C13*Contents!$AF$5,0)</f>
        <v>160</v>
      </c>
      <c r="F13" s="208"/>
    </row>
    <row r="14" spans="1:6">
      <c r="A14" s="489"/>
      <c r="B14" s="90" t="s">
        <v>405</v>
      </c>
      <c r="C14" s="9">
        <v>398</v>
      </c>
      <c r="D14" s="3">
        <f>ROUNDUP(C14*Contents!$AF$4,0)</f>
        <v>251</v>
      </c>
      <c r="E14" s="4">
        <f>ROUNDUP(C14*Contents!$AF$5,0)</f>
        <v>223</v>
      </c>
      <c r="F14" s="208"/>
    </row>
    <row r="15" spans="1:6">
      <c r="A15" s="256" t="s">
        <v>243</v>
      </c>
      <c r="B15" s="284" t="s">
        <v>460</v>
      </c>
      <c r="C15" s="9">
        <v>55</v>
      </c>
      <c r="D15" s="9">
        <f>ROUNDUP(C15*Contents!$AF$4,0)</f>
        <v>35</v>
      </c>
      <c r="E15" s="4">
        <f>ROUNDUP(C15*Contents!$AF$5,0)</f>
        <v>31</v>
      </c>
      <c r="F15" s="208"/>
    </row>
    <row r="16" spans="1:6">
      <c r="A16" s="326" t="s">
        <v>242</v>
      </c>
      <c r="B16" s="323" t="s">
        <v>736</v>
      </c>
      <c r="C16" s="234">
        <v>135</v>
      </c>
      <c r="D16" s="234">
        <f>ROUNDUP(C16*Contents!$AF$4,0)</f>
        <v>86</v>
      </c>
      <c r="E16" s="235">
        <f>ROUNDUP(C16*Contents!$AF$5,0)</f>
        <v>76</v>
      </c>
      <c r="F16" s="208"/>
    </row>
    <row r="17" spans="1:6" ht="12.75" customHeight="1">
      <c r="A17" s="481"/>
      <c r="B17" s="482"/>
      <c r="C17" s="482"/>
      <c r="D17" s="482"/>
      <c r="E17" s="483"/>
      <c r="F17" s="31"/>
    </row>
    <row r="18" spans="1:6">
      <c r="A18" s="205" t="s">
        <v>257</v>
      </c>
      <c r="B18" s="129"/>
      <c r="C18" s="91" t="s">
        <v>0</v>
      </c>
      <c r="D18" s="92" t="s">
        <v>1</v>
      </c>
      <c r="E18" s="93" t="s">
        <v>2</v>
      </c>
      <c r="F18" s="198"/>
    </row>
    <row r="19" spans="1:6">
      <c r="A19" s="220" t="s">
        <v>56</v>
      </c>
      <c r="B19" s="75" t="s">
        <v>252</v>
      </c>
      <c r="C19" s="9">
        <v>750</v>
      </c>
      <c r="D19" s="3">
        <f>ROUNDUP(C19*Contents!$AF$4,0)</f>
        <v>473</v>
      </c>
      <c r="E19" s="4">
        <f>ROUNDUP(C19*Contents!$AF$5,0)</f>
        <v>420</v>
      </c>
      <c r="F19" s="206"/>
    </row>
    <row r="20" spans="1:6">
      <c r="A20" s="220"/>
      <c r="B20" s="5" t="s">
        <v>57</v>
      </c>
      <c r="C20" s="26">
        <v>340</v>
      </c>
      <c r="D20" s="3">
        <f>ROUNDUP(C20*Contents!$AF$4,0)</f>
        <v>215</v>
      </c>
      <c r="E20" s="4">
        <f>ROUNDUP(C20*Contents!$AF$5,0)</f>
        <v>191</v>
      </c>
      <c r="F20" s="208"/>
    </row>
    <row r="21" spans="1:6">
      <c r="A21" s="220"/>
      <c r="B21" s="5" t="s">
        <v>253</v>
      </c>
      <c r="C21" s="26">
        <v>77</v>
      </c>
      <c r="D21" s="3">
        <f>ROUNDUP(C21*Contents!$AF$4,0)</f>
        <v>49</v>
      </c>
      <c r="E21" s="4">
        <f>ROUNDUP(C21*Contents!$AF$5,0)</f>
        <v>44</v>
      </c>
      <c r="F21" s="208"/>
    </row>
    <row r="22" spans="1:6">
      <c r="A22" s="484" t="s">
        <v>244</v>
      </c>
      <c r="B22" s="171" t="s">
        <v>231</v>
      </c>
      <c r="C22" s="163">
        <v>116</v>
      </c>
      <c r="D22" s="164">
        <f>ROUNDUP(C22*Contents!$AF$4,0)</f>
        <v>74</v>
      </c>
      <c r="E22" s="165">
        <f>ROUNDUP(C22*Contents!$AF$5,0)</f>
        <v>65</v>
      </c>
      <c r="F22" s="208"/>
    </row>
    <row r="23" spans="1:6">
      <c r="A23" s="485"/>
      <c r="B23" s="172" t="s">
        <v>329</v>
      </c>
      <c r="C23" s="163">
        <v>530</v>
      </c>
      <c r="D23" s="164">
        <f>ROUNDUP(C23*Contents!$AF$4,0)</f>
        <v>334</v>
      </c>
      <c r="E23" s="165">
        <f>ROUNDUP(C23*Contents!$AF$5,0)</f>
        <v>297</v>
      </c>
      <c r="F23" s="208"/>
    </row>
    <row r="24" spans="1:6">
      <c r="A24" s="485"/>
      <c r="B24" s="172" t="s">
        <v>234</v>
      </c>
      <c r="C24" s="163">
        <v>315</v>
      </c>
      <c r="D24" s="164">
        <f>ROUNDUP(C24*Contents!$AF$4,0)</f>
        <v>199</v>
      </c>
      <c r="E24" s="165">
        <f>ROUNDUP(C24*Contents!$AF$5,0)</f>
        <v>177</v>
      </c>
      <c r="F24" s="208"/>
    </row>
    <row r="25" spans="1:6">
      <c r="A25" s="485"/>
      <c r="B25" s="172" t="s">
        <v>235</v>
      </c>
      <c r="C25" s="163">
        <v>220</v>
      </c>
      <c r="D25" s="164">
        <f>ROUNDUP(C25*Contents!$AF$4,0)</f>
        <v>139</v>
      </c>
      <c r="E25" s="165">
        <f>ROUNDUP(C25*Contents!$AF$5,0)</f>
        <v>124</v>
      </c>
      <c r="F25" s="208"/>
    </row>
    <row r="26" spans="1:6">
      <c r="A26" s="485"/>
      <c r="B26" s="172" t="s">
        <v>236</v>
      </c>
      <c r="C26" s="163">
        <v>610</v>
      </c>
      <c r="D26" s="164">
        <f>ROUNDUP(C26*Contents!$AF$4,0)</f>
        <v>385</v>
      </c>
      <c r="E26" s="165">
        <f>ROUNDUP(C26*Contents!$AF$5,0)</f>
        <v>342</v>
      </c>
      <c r="F26" s="208"/>
    </row>
    <row r="27" spans="1:6">
      <c r="A27" s="485"/>
      <c r="B27" s="172" t="s">
        <v>237</v>
      </c>
      <c r="C27" s="163">
        <v>80</v>
      </c>
      <c r="D27" s="164">
        <f>ROUNDUP(C27*Contents!$AF$4,0)</f>
        <v>51</v>
      </c>
      <c r="E27" s="165">
        <f>ROUNDUP(C27*Contents!$AF$5,0)</f>
        <v>45</v>
      </c>
      <c r="F27" s="208"/>
    </row>
    <row r="28" spans="1:6">
      <c r="A28" s="486"/>
      <c r="B28" s="172" t="s">
        <v>238</v>
      </c>
      <c r="C28" s="163">
        <v>80</v>
      </c>
      <c r="D28" s="164">
        <f>ROUNDUP(C28*Contents!$AF$4,0)</f>
        <v>51</v>
      </c>
      <c r="E28" s="165">
        <f>ROUNDUP(C28*Contents!$AF$5,0)</f>
        <v>45</v>
      </c>
      <c r="F28" s="208"/>
    </row>
    <row r="29" spans="1:6">
      <c r="A29" s="487" t="s">
        <v>245</v>
      </c>
      <c r="B29" s="90" t="s">
        <v>240</v>
      </c>
      <c r="C29" s="9">
        <v>570</v>
      </c>
      <c r="D29" s="3">
        <f>ROUNDUP(C29*Contents!$AF$4,0)</f>
        <v>360</v>
      </c>
      <c r="E29" s="4">
        <f>ROUNDUP(C29*Contents!$AF$5,0)</f>
        <v>320</v>
      </c>
      <c r="F29" s="208"/>
    </row>
    <row r="30" spans="1:6">
      <c r="A30" s="488"/>
      <c r="B30" s="90" t="s">
        <v>247</v>
      </c>
      <c r="C30" s="9">
        <v>80</v>
      </c>
      <c r="D30" s="3">
        <f>ROUNDUP(C30*Contents!$AF$4,0)</f>
        <v>51</v>
      </c>
      <c r="E30" s="4">
        <f>ROUNDUP(C30*Contents!$AF$5,0)</f>
        <v>45</v>
      </c>
      <c r="F30" s="208"/>
    </row>
    <row r="31" spans="1:6">
      <c r="A31" s="488"/>
      <c r="B31" s="90" t="s">
        <v>404</v>
      </c>
      <c r="C31" s="28">
        <v>285</v>
      </c>
      <c r="D31" s="368">
        <f>ROUNDUP(C31*Contents!$AF$4,0)</f>
        <v>180</v>
      </c>
      <c r="E31" s="4">
        <f>ROUNDUP(C31*Contents!$AF$5,0)</f>
        <v>160</v>
      </c>
      <c r="F31" s="208"/>
    </row>
    <row r="32" spans="1:6">
      <c r="A32" s="489"/>
      <c r="B32" s="90" t="s">
        <v>405</v>
      </c>
      <c r="C32" s="9">
        <v>398</v>
      </c>
      <c r="D32" s="3">
        <f>ROUNDUP(C32*Contents!$AF$4,0)</f>
        <v>251</v>
      </c>
      <c r="E32" s="4">
        <f>ROUNDUP(C32*Contents!$AF$5,0)</f>
        <v>223</v>
      </c>
      <c r="F32" s="208"/>
    </row>
    <row r="33" spans="1:6">
      <c r="A33" s="484" t="s">
        <v>254</v>
      </c>
      <c r="B33" s="172" t="s">
        <v>255</v>
      </c>
      <c r="C33" s="163">
        <v>790</v>
      </c>
      <c r="D33" s="164">
        <f>ROUNDUP(C33*Contents!$AF$4,0)</f>
        <v>498</v>
      </c>
      <c r="E33" s="165">
        <f>ROUNDUP(C33*Contents!$AF$5,0)</f>
        <v>443</v>
      </c>
      <c r="F33" s="208"/>
    </row>
    <row r="34" spans="1:6">
      <c r="A34" s="490"/>
      <c r="B34" s="172" t="s">
        <v>233</v>
      </c>
      <c r="C34" s="163">
        <v>640</v>
      </c>
      <c r="D34" s="164">
        <f>ROUNDUP(C34*Contents!$AF$4,0)</f>
        <v>404</v>
      </c>
      <c r="E34" s="165">
        <f>ROUNDUP(C34*Contents!$AF$5,0)</f>
        <v>359</v>
      </c>
      <c r="F34" s="208"/>
    </row>
    <row r="35" spans="1:6">
      <c r="A35" s="247" t="s">
        <v>256</v>
      </c>
      <c r="B35" s="90" t="s">
        <v>346</v>
      </c>
      <c r="C35" s="9">
        <v>215</v>
      </c>
      <c r="D35" s="3">
        <f>ROUNDUP(C35*Contents!$AF$4,0)</f>
        <v>136</v>
      </c>
      <c r="E35" s="4">
        <f>ROUNDUP(C35*Contents!$AF$5,0)</f>
        <v>121</v>
      </c>
      <c r="F35" s="208"/>
    </row>
    <row r="36" spans="1:6">
      <c r="A36" s="219"/>
      <c r="B36" s="90" t="s">
        <v>347</v>
      </c>
      <c r="C36" s="9">
        <v>270</v>
      </c>
      <c r="D36" s="3">
        <f>ROUNDUP(C36*Contents!$AF$4,0)</f>
        <v>171</v>
      </c>
      <c r="E36" s="4">
        <f>ROUNDUP(C36*Contents!$AF$5,0)</f>
        <v>152</v>
      </c>
      <c r="F36" s="208"/>
    </row>
    <row r="37" spans="1:6">
      <c r="A37" s="323" t="s">
        <v>242</v>
      </c>
      <c r="B37" s="323" t="s">
        <v>737</v>
      </c>
      <c r="C37" s="234">
        <v>135</v>
      </c>
      <c r="D37" s="234">
        <f>ROUNDUP(C37*Contents!$AF$4,0)</f>
        <v>86</v>
      </c>
      <c r="E37" s="235">
        <f>ROUNDUP(C37*Contents!$AF$5,0)</f>
        <v>76</v>
      </c>
      <c r="F37" s="204"/>
    </row>
    <row r="38" spans="1:6" ht="21" customHeight="1"/>
    <row r="39" spans="1:6" ht="18">
      <c r="A39" s="396" t="s">
        <v>666</v>
      </c>
      <c r="B39" s="397"/>
      <c r="C39" s="397"/>
      <c r="D39" s="397"/>
      <c r="E39" s="397"/>
      <c r="F39" s="398"/>
    </row>
    <row r="40" spans="1:6">
      <c r="A40" s="205" t="s">
        <v>661</v>
      </c>
      <c r="B40" s="129"/>
      <c r="C40" s="91" t="s">
        <v>0</v>
      </c>
      <c r="D40" s="92" t="s">
        <v>1</v>
      </c>
      <c r="E40" s="93" t="s">
        <v>2</v>
      </c>
      <c r="F40" s="198"/>
    </row>
    <row r="41" spans="1:6">
      <c r="A41" s="203" t="s">
        <v>735</v>
      </c>
      <c r="B41" s="5" t="s">
        <v>663</v>
      </c>
      <c r="C41" s="9">
        <v>95</v>
      </c>
      <c r="D41" s="3">
        <f>ROUNDUP(C41*Contents!$AF$4,0)</f>
        <v>60</v>
      </c>
      <c r="E41" s="4">
        <f>ROUNDUP(C41*Contents!$AF$5,0)</f>
        <v>54</v>
      </c>
      <c r="F41" s="208"/>
    </row>
    <row r="42" spans="1:6">
      <c r="A42" s="203" t="s">
        <v>662</v>
      </c>
      <c r="B42" s="5" t="s">
        <v>738</v>
      </c>
      <c r="C42" s="9">
        <v>10</v>
      </c>
      <c r="D42" s="3">
        <f>ROUNDUP(C42*Contents!$AF$4,0)</f>
        <v>7</v>
      </c>
      <c r="E42" s="4">
        <f>ROUNDUP(C42*Contents!$AF$5,0)</f>
        <v>6</v>
      </c>
      <c r="F42" s="208"/>
    </row>
    <row r="43" spans="1:6">
      <c r="A43" s="203" t="s">
        <v>734</v>
      </c>
      <c r="B43" s="5" t="s">
        <v>664</v>
      </c>
      <c r="C43" s="9">
        <v>150</v>
      </c>
      <c r="D43" s="3">
        <f>ROUNDUP(C43*Contents!$AF$4,0)</f>
        <v>95</v>
      </c>
      <c r="E43" s="4">
        <f>ROUNDUP(C43*Contents!$AF$5,0)</f>
        <v>84</v>
      </c>
      <c r="F43" s="208"/>
    </row>
    <row r="44" spans="1:6">
      <c r="B44" s="491" t="s">
        <v>665</v>
      </c>
      <c r="C44" s="492"/>
      <c r="D44" s="492"/>
      <c r="E44" s="493"/>
      <c r="F44" s="208"/>
    </row>
    <row r="45" spans="1:6">
      <c r="A45" s="383"/>
      <c r="B45" s="384"/>
      <c r="C45" s="384"/>
      <c r="D45" s="384"/>
      <c r="E45" s="384"/>
      <c r="F45" s="385"/>
    </row>
  </sheetData>
  <mergeCells count="10">
    <mergeCell ref="A1:F1"/>
    <mergeCell ref="A17:E17"/>
    <mergeCell ref="A45:F45"/>
    <mergeCell ref="A4:A10"/>
    <mergeCell ref="A11:A14"/>
    <mergeCell ref="A22:A28"/>
    <mergeCell ref="A29:A32"/>
    <mergeCell ref="A33:A34"/>
    <mergeCell ref="B44:E44"/>
    <mergeCell ref="A39:F39"/>
  </mergeCells>
  <phoneticPr fontId="2" type="noConversion"/>
  <conditionalFormatting sqref="D2:E16 D18:E37 D40:E43 B44">
    <cfRule type="cellIs" dxfId="1" priority="7" stopIfTrue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zoomScaleNormal="100" workbookViewId="0">
      <selection activeCell="C31" sqref="C31"/>
    </sheetView>
  </sheetViews>
  <sheetFormatPr defaultColWidth="22"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22" style="1"/>
  </cols>
  <sheetData>
    <row r="1" spans="1:6" ht="20.25" customHeight="1">
      <c r="A1" s="396" t="s">
        <v>258</v>
      </c>
      <c r="B1" s="397"/>
      <c r="C1" s="397"/>
      <c r="D1" s="397"/>
      <c r="E1" s="397"/>
      <c r="F1" s="398"/>
    </row>
    <row r="2" spans="1:6">
      <c r="A2" s="239" t="s">
        <v>260</v>
      </c>
      <c r="B2" s="285"/>
      <c r="C2" s="286" t="s">
        <v>0</v>
      </c>
      <c r="D2" s="94" t="s">
        <v>1</v>
      </c>
      <c r="E2" s="283" t="s">
        <v>2</v>
      </c>
      <c r="F2" s="218"/>
    </row>
    <row r="3" spans="1:6">
      <c r="A3" s="256" t="s">
        <v>697</v>
      </c>
      <c r="B3" s="75" t="s">
        <v>461</v>
      </c>
      <c r="C3" s="9">
        <v>300</v>
      </c>
      <c r="D3" s="3">
        <f>ROUNDUP(C3*Contents!$AF$4,0)</f>
        <v>189</v>
      </c>
      <c r="E3" s="4">
        <f>ROUNDUP(C3*Contents!$AF$5,0)</f>
        <v>168</v>
      </c>
      <c r="F3" s="208"/>
    </row>
    <row r="4" spans="1:6">
      <c r="A4" s="256" t="s">
        <v>698</v>
      </c>
      <c r="B4" s="75" t="s">
        <v>462</v>
      </c>
      <c r="C4" s="9">
        <v>260</v>
      </c>
      <c r="D4" s="3">
        <f>ROUNDUP(C4*Contents!$AF$4,0)</f>
        <v>164</v>
      </c>
      <c r="E4" s="4">
        <f>ROUNDUP(C4*Contents!$AF$5,0)</f>
        <v>146</v>
      </c>
      <c r="F4" s="208"/>
    </row>
    <row r="5" spans="1:6">
      <c r="A5" s="256" t="s">
        <v>699</v>
      </c>
      <c r="B5" s="75" t="s">
        <v>463</v>
      </c>
      <c r="C5" s="9">
        <v>300</v>
      </c>
      <c r="D5" s="3">
        <f>ROUNDUP(C5*Contents!$AF$4,0)</f>
        <v>189</v>
      </c>
      <c r="E5" s="4">
        <f>ROUNDUP(C5*Contents!$AF$5,0)</f>
        <v>168</v>
      </c>
      <c r="F5" s="208"/>
    </row>
    <row r="6" spans="1:6">
      <c r="A6" s="256" t="s">
        <v>264</v>
      </c>
      <c r="B6" s="103" t="s">
        <v>464</v>
      </c>
      <c r="C6" s="9">
        <v>555</v>
      </c>
      <c r="D6" s="3">
        <f>ROUNDUP(C6*Contents!$AF$4,0)</f>
        <v>350</v>
      </c>
      <c r="E6" s="4">
        <f>ROUNDUP(C6*Contents!$AF$5,0)</f>
        <v>311</v>
      </c>
      <c r="F6" s="208"/>
    </row>
    <row r="7" spans="1:6">
      <c r="A7" s="256" t="s">
        <v>361</v>
      </c>
      <c r="B7" s="103" t="s">
        <v>456</v>
      </c>
      <c r="C7" s="9">
        <v>860</v>
      </c>
      <c r="D7" s="3">
        <f>ROUNDUP(C7*Contents!$AF$4,0)</f>
        <v>542</v>
      </c>
      <c r="E7" s="4">
        <f>ROUNDUP(C7*Contents!$AF$5,0)</f>
        <v>482</v>
      </c>
      <c r="F7" s="208"/>
    </row>
    <row r="8" spans="1:6">
      <c r="A8" s="256" t="s">
        <v>362</v>
      </c>
      <c r="B8" s="103" t="s">
        <v>457</v>
      </c>
      <c r="C8" s="9">
        <v>1170</v>
      </c>
      <c r="D8" s="3">
        <f>ROUNDUP(C8*Contents!$AF$4,0)</f>
        <v>738</v>
      </c>
      <c r="E8" s="4">
        <f>ROUNDUP(C8*Contents!$AF$5,0)</f>
        <v>656</v>
      </c>
      <c r="F8" s="208"/>
    </row>
    <row r="9" spans="1:6">
      <c r="A9" s="256" t="s">
        <v>265</v>
      </c>
      <c r="B9" s="103" t="s">
        <v>465</v>
      </c>
      <c r="C9" s="9">
        <v>860</v>
      </c>
      <c r="D9" s="3">
        <f>ROUNDUP(C9*Contents!$AF$4,0)</f>
        <v>542</v>
      </c>
      <c r="E9" s="4">
        <f>ROUNDUP(C9*Contents!$AF$5,0)</f>
        <v>482</v>
      </c>
      <c r="F9" s="208"/>
    </row>
    <row r="10" spans="1:6">
      <c r="A10" s="256" t="s">
        <v>674</v>
      </c>
      <c r="B10" s="103" t="s">
        <v>675</v>
      </c>
      <c r="C10" s="9">
        <v>535</v>
      </c>
      <c r="D10" s="3">
        <f>ROUNDUP(C10*Contents!$AF$4,0)</f>
        <v>338</v>
      </c>
      <c r="E10" s="4">
        <f>ROUNDUP(C10*Contents!$AF$5,0)</f>
        <v>300</v>
      </c>
      <c r="F10" s="208"/>
    </row>
    <row r="11" spans="1:6">
      <c r="A11" s="256" t="s">
        <v>343</v>
      </c>
      <c r="B11" s="103" t="s">
        <v>466</v>
      </c>
      <c r="C11" s="28">
        <v>1260</v>
      </c>
      <c r="D11" s="3">
        <f>ROUNDUP(C11*Contents!$AF$4,0)</f>
        <v>794</v>
      </c>
      <c r="E11" s="4">
        <f>ROUNDUP(C11*Contents!$AF$5,0)</f>
        <v>706</v>
      </c>
      <c r="F11" s="208"/>
    </row>
    <row r="12" spans="1:6">
      <c r="A12" s="220" t="s">
        <v>261</v>
      </c>
      <c r="B12" s="43"/>
      <c r="C12" s="44"/>
      <c r="D12" s="8"/>
      <c r="E12" s="136"/>
      <c r="F12" s="208"/>
    </row>
    <row r="13" spans="1:6">
      <c r="A13" s="220" t="s">
        <v>262</v>
      </c>
      <c r="B13" s="43" t="s">
        <v>277</v>
      </c>
      <c r="C13" s="9">
        <v>152</v>
      </c>
      <c r="D13" s="3">
        <f>ROUNDUP(C13*Contents!$AF$4,0)</f>
        <v>96</v>
      </c>
      <c r="E13" s="4">
        <f>ROUNDUP(C13*Contents!$AF$5,0)</f>
        <v>86</v>
      </c>
      <c r="F13" s="209"/>
    </row>
    <row r="14" spans="1:6">
      <c r="A14" s="220" t="s">
        <v>263</v>
      </c>
      <c r="B14" s="43" t="s">
        <v>278</v>
      </c>
      <c r="C14" s="9">
        <v>200</v>
      </c>
      <c r="D14" s="3">
        <f>ROUNDUP(C14*Contents!$AF$4,0)</f>
        <v>126</v>
      </c>
      <c r="E14" s="4">
        <f>ROUNDUP(C14*Contents!$AF$5,0)</f>
        <v>112</v>
      </c>
      <c r="F14" s="209"/>
    </row>
    <row r="15" spans="1:6" ht="42" customHeight="1">
      <c r="A15" s="220" t="s">
        <v>282</v>
      </c>
      <c r="B15" s="43" t="s">
        <v>606</v>
      </c>
      <c r="C15" s="9">
        <v>360</v>
      </c>
      <c r="D15" s="3">
        <f>ROUNDUP(C15*Contents!$AF$4,0)</f>
        <v>227</v>
      </c>
      <c r="E15" s="4">
        <f>ROUNDUP(C15*Contents!$AF$5,0)</f>
        <v>202</v>
      </c>
      <c r="F15" s="230"/>
    </row>
    <row r="16" spans="1:6" ht="11.25" customHeight="1">
      <c r="A16" s="183"/>
      <c r="B16" s="309"/>
      <c r="C16" s="8"/>
      <c r="D16" s="8"/>
      <c r="E16" s="173"/>
      <c r="F16" s="30"/>
    </row>
    <row r="17" spans="1:6">
      <c r="A17" s="205" t="s">
        <v>267</v>
      </c>
      <c r="B17" s="129"/>
      <c r="C17" s="91" t="s">
        <v>0</v>
      </c>
      <c r="D17" s="92" t="s">
        <v>1</v>
      </c>
      <c r="E17" s="93" t="s">
        <v>2</v>
      </c>
      <c r="F17" s="198"/>
    </row>
    <row r="18" spans="1:6">
      <c r="A18" s="256" t="s">
        <v>3</v>
      </c>
      <c r="B18" s="75" t="s">
        <v>268</v>
      </c>
      <c r="C18" s="28">
        <v>2000</v>
      </c>
      <c r="D18" s="3">
        <f>ROUNDUP(C18*Contents!$AF$4,0)</f>
        <v>1260</v>
      </c>
      <c r="E18" s="4">
        <f>ROUNDUP(C18*Contents!$AF$5,0)</f>
        <v>1120</v>
      </c>
      <c r="F18" s="208"/>
    </row>
    <row r="19" spans="1:6" ht="42.75">
      <c r="A19" s="256" t="s">
        <v>658</v>
      </c>
      <c r="B19" s="75" t="s">
        <v>659</v>
      </c>
      <c r="C19" s="28">
        <v>3370</v>
      </c>
      <c r="D19" s="3">
        <f>ROUNDUP(C19*Contents!$AF$4,0)</f>
        <v>2124</v>
      </c>
      <c r="E19" s="4">
        <f>ROUNDUP(C19*Contents!$AF$5,0)</f>
        <v>1888</v>
      </c>
      <c r="F19" s="208"/>
    </row>
    <row r="20" spans="1:6" ht="28.5">
      <c r="A20" s="256" t="s">
        <v>583</v>
      </c>
      <c r="B20" s="103" t="s">
        <v>584</v>
      </c>
      <c r="C20" s="28">
        <v>1500</v>
      </c>
      <c r="D20" s="3">
        <f>ROUNDUP(C20*Contents!$AF$4,0)</f>
        <v>945</v>
      </c>
      <c r="E20" s="4">
        <f>ROUNDUP(C20*Contents!$AF$5,0)</f>
        <v>840</v>
      </c>
      <c r="F20" s="208"/>
    </row>
    <row r="21" spans="1:6">
      <c r="A21" s="220" t="s">
        <v>108</v>
      </c>
      <c r="B21" s="43"/>
      <c r="C21" s="44"/>
      <c r="D21" s="8"/>
      <c r="E21" s="136"/>
      <c r="F21" s="208"/>
    </row>
    <row r="22" spans="1:6">
      <c r="A22" s="220" t="s">
        <v>217</v>
      </c>
      <c r="B22" s="102" t="s">
        <v>339</v>
      </c>
      <c r="C22" s="28">
        <v>345</v>
      </c>
      <c r="D22" s="3">
        <f>ROUNDUP(C22*Contents!$AF$4,0)</f>
        <v>218</v>
      </c>
      <c r="E22" s="4">
        <f>ROUNDUP(C22*Contents!$AF$5,0)</f>
        <v>194</v>
      </c>
      <c r="F22" s="208"/>
    </row>
    <row r="23" spans="1:6">
      <c r="A23" s="256" t="s">
        <v>264</v>
      </c>
      <c r="B23" s="103" t="s">
        <v>660</v>
      </c>
      <c r="C23" s="28">
        <v>555</v>
      </c>
      <c r="D23" s="9">
        <f>ROUNDUP(C23*Contents!$AF$4,0)</f>
        <v>350</v>
      </c>
      <c r="E23" s="4">
        <f>ROUNDUP(C23*Contents!$AF$5,0)</f>
        <v>311</v>
      </c>
      <c r="F23" s="230"/>
    </row>
    <row r="24" spans="1:6" ht="10.5" customHeight="1">
      <c r="A24" s="183"/>
      <c r="B24" s="310"/>
      <c r="C24" s="311"/>
      <c r="D24" s="8"/>
      <c r="E24" s="173"/>
      <c r="F24" s="30"/>
    </row>
    <row r="25" spans="1:6">
      <c r="A25" s="494" t="s">
        <v>499</v>
      </c>
      <c r="B25" s="495"/>
      <c r="C25" s="91" t="s">
        <v>0</v>
      </c>
      <c r="D25" s="92" t="s">
        <v>1</v>
      </c>
      <c r="E25" s="93" t="s">
        <v>2</v>
      </c>
      <c r="F25" s="198"/>
    </row>
    <row r="26" spans="1:6">
      <c r="A26" s="203" t="s">
        <v>4</v>
      </c>
      <c r="B26" s="5" t="s">
        <v>5</v>
      </c>
      <c r="C26" s="118">
        <v>398</v>
      </c>
      <c r="D26" s="3">
        <f>ROUNDUP(C26*Contents!$AF$4,0)</f>
        <v>251</v>
      </c>
      <c r="E26" s="4">
        <f>ROUNDUP(C26*Contents!$AF$5,0)</f>
        <v>223</v>
      </c>
      <c r="F26" s="208"/>
    </row>
    <row r="27" spans="1:6">
      <c r="A27" s="203" t="s">
        <v>6</v>
      </c>
      <c r="B27" s="5" t="s">
        <v>279</v>
      </c>
      <c r="C27" s="346">
        <v>462</v>
      </c>
      <c r="D27" s="3">
        <f>ROUNDUP(C27*Contents!$AF$4,0)</f>
        <v>292</v>
      </c>
      <c r="E27" s="4">
        <f>ROUNDUP(C27*Contents!$AF$5,0)</f>
        <v>259</v>
      </c>
      <c r="F27" s="208"/>
    </row>
    <row r="28" spans="1:6">
      <c r="A28" s="222"/>
      <c r="B28" s="7"/>
      <c r="C28" s="8"/>
      <c r="D28" s="8"/>
      <c r="E28" s="136"/>
      <c r="F28" s="208"/>
    </row>
    <row r="29" spans="1:6">
      <c r="A29" s="203" t="s">
        <v>7</v>
      </c>
      <c r="B29" s="5" t="s">
        <v>280</v>
      </c>
      <c r="C29" s="118">
        <v>540</v>
      </c>
      <c r="D29" s="3">
        <f>ROUNDUP(C29*Contents!$AF$4,0)</f>
        <v>341</v>
      </c>
      <c r="E29" s="4">
        <f>ROUNDUP(C29*Contents!$AF$5,0)</f>
        <v>303</v>
      </c>
      <c r="F29" s="208"/>
    </row>
    <row r="30" spans="1:6">
      <c r="A30" s="203" t="s">
        <v>8</v>
      </c>
      <c r="B30" s="6" t="s">
        <v>647</v>
      </c>
      <c r="C30" s="118">
        <v>668</v>
      </c>
      <c r="D30" s="3">
        <f>ROUNDUP(C30*Contents!$AF$4,0)</f>
        <v>421</v>
      </c>
      <c r="E30" s="4">
        <f>ROUNDUP(C30*Contents!$AF$5,0)</f>
        <v>375</v>
      </c>
      <c r="F30" s="208"/>
    </row>
    <row r="31" spans="1:6" ht="14.25" customHeight="1">
      <c r="A31" s="203" t="s">
        <v>9</v>
      </c>
      <c r="B31" s="6" t="s">
        <v>648</v>
      </c>
      <c r="C31" s="118">
        <v>768</v>
      </c>
      <c r="D31" s="3">
        <f>ROUNDUP(C31*Contents!$AF$4,0)</f>
        <v>484</v>
      </c>
      <c r="E31" s="4">
        <f>ROUNDUP(C31*Contents!$AF$5,0)</f>
        <v>431</v>
      </c>
      <c r="F31" s="208"/>
    </row>
    <row r="32" spans="1:6">
      <c r="A32" s="222"/>
      <c r="B32" s="7"/>
      <c r="C32" s="8"/>
      <c r="D32" s="8"/>
      <c r="E32" s="136"/>
      <c r="F32" s="208"/>
    </row>
    <row r="33" spans="1:6">
      <c r="A33" s="203" t="s">
        <v>10</v>
      </c>
      <c r="B33" s="5" t="s">
        <v>280</v>
      </c>
      <c r="C33" s="118">
        <v>538</v>
      </c>
      <c r="D33" s="3">
        <f>ROUNDUP(C33*Contents!$AF$4,0)</f>
        <v>339</v>
      </c>
      <c r="E33" s="4">
        <f>ROUNDUP(C33*Contents!$AF$5,0)</f>
        <v>302</v>
      </c>
      <c r="F33" s="208"/>
    </row>
    <row r="34" spans="1:6">
      <c r="A34" s="203" t="s">
        <v>11</v>
      </c>
      <c r="B34" s="6" t="s">
        <v>647</v>
      </c>
      <c r="C34" s="118">
        <v>668</v>
      </c>
      <c r="D34" s="3">
        <f>ROUNDUP(C34*Contents!$AF$4,0)</f>
        <v>421</v>
      </c>
      <c r="E34" s="4">
        <f>ROUNDUP(C34*Contents!$AF$5,0)</f>
        <v>375</v>
      </c>
      <c r="F34" s="208"/>
    </row>
    <row r="35" spans="1:6" ht="17.25" customHeight="1">
      <c r="A35" s="203" t="s">
        <v>12</v>
      </c>
      <c r="B35" s="6" t="s">
        <v>648</v>
      </c>
      <c r="C35" s="118">
        <v>768</v>
      </c>
      <c r="D35" s="3">
        <f>ROUNDUP(C35*Contents!$AF$4,0)</f>
        <v>484</v>
      </c>
      <c r="E35" s="4">
        <f>ROUNDUP(C35*Contents!$AF$5,0)</f>
        <v>431</v>
      </c>
      <c r="F35" s="208"/>
    </row>
    <row r="36" spans="1:6">
      <c r="A36" s="222"/>
      <c r="B36" s="7"/>
      <c r="C36" s="8"/>
      <c r="D36" s="8"/>
      <c r="E36" s="136"/>
      <c r="F36" s="208"/>
    </row>
    <row r="37" spans="1:6">
      <c r="A37" s="221" t="s">
        <v>13</v>
      </c>
      <c r="B37" s="6" t="s">
        <v>281</v>
      </c>
      <c r="C37" s="118">
        <v>580</v>
      </c>
      <c r="D37" s="3">
        <f>ROUNDUP(C37*Contents!$AF$4,0)</f>
        <v>366</v>
      </c>
      <c r="E37" s="4">
        <f>ROUNDUP(C37*Contents!$AF$5,0)</f>
        <v>325</v>
      </c>
      <c r="F37" s="208"/>
    </row>
    <row r="38" spans="1:6" ht="28.5">
      <c r="A38" s="203" t="s">
        <v>14</v>
      </c>
      <c r="B38" s="6" t="s">
        <v>645</v>
      </c>
      <c r="C38" s="118">
        <v>700</v>
      </c>
      <c r="D38" s="3">
        <f>ROUNDUP(C38*Contents!$AF$4,0)</f>
        <v>441</v>
      </c>
      <c r="E38" s="4">
        <f>ROUNDUP(C38*Contents!$AF$5,0)</f>
        <v>392</v>
      </c>
      <c r="F38" s="208"/>
    </row>
    <row r="39" spans="1:6" ht="28.5">
      <c r="A39" s="203" t="s">
        <v>15</v>
      </c>
      <c r="B39" s="6" t="s">
        <v>646</v>
      </c>
      <c r="C39" s="118">
        <v>800</v>
      </c>
      <c r="D39" s="3">
        <f>ROUNDUP(C39*Contents!$AF$4,0)</f>
        <v>504</v>
      </c>
      <c r="E39" s="4">
        <f>ROUNDUP(C39*Contents!$AF$5,0)</f>
        <v>448</v>
      </c>
      <c r="F39" s="208"/>
    </row>
    <row r="40" spans="1:6" ht="12" customHeight="1">
      <c r="A40" s="221"/>
      <c r="B40" s="184"/>
      <c r="C40" s="8"/>
      <c r="D40" s="8"/>
      <c r="E40" s="137"/>
      <c r="F40" s="208"/>
    </row>
    <row r="41" spans="1:6">
      <c r="A41" s="496"/>
      <c r="B41" s="497"/>
      <c r="C41" s="497"/>
      <c r="D41" s="497"/>
      <c r="E41" s="497"/>
      <c r="F41" s="498"/>
    </row>
  </sheetData>
  <mergeCells count="3">
    <mergeCell ref="A25:B25"/>
    <mergeCell ref="A41:F41"/>
    <mergeCell ref="A1:F1"/>
  </mergeCells>
  <phoneticPr fontId="2" type="noConversion"/>
  <conditionalFormatting sqref="D2:E40">
    <cfRule type="cellIs" dxfId="0" priority="2" stopIfTrue="1" operator="equal">
      <formula>0</formula>
    </cfRule>
  </conditionalFormatting>
  <printOptions horizontalCentered="1"/>
  <pageMargins left="0.23622047244094491" right="0.23622047244094491" top="0.47244094488188981" bottom="0.31496062992125984" header="0.31496062992125984" footer="0.27559055118110237"/>
  <pageSetup paperSize="9" scale="80" orientation="landscape" r:id="rId1"/>
  <headerFooter alignWithMargins="0">
    <oddFooter>&amp;R&amp;8&amp;A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tabSelected="1" zoomScaleNormal="100" workbookViewId="0">
      <selection activeCell="C28" sqref="C28"/>
    </sheetView>
  </sheetViews>
  <sheetFormatPr defaultRowHeight="14.25"/>
  <cols>
    <col min="1" max="1" width="9.140625" style="1"/>
    <col min="2" max="2" width="25.85546875" style="1" customWidth="1"/>
    <col min="3" max="3" width="80.85546875" style="1" customWidth="1"/>
    <col min="4" max="7" width="15.7109375" style="1" customWidth="1"/>
    <col min="8" max="8" width="9.140625" style="1"/>
    <col min="9" max="9" width="9.85546875" style="1" bestFit="1" customWidth="1"/>
    <col min="10" max="10" width="14.140625" style="1" customWidth="1"/>
    <col min="11" max="11" width="9.140625" style="1"/>
    <col min="12" max="12" width="9.85546875" style="1" bestFit="1" customWidth="1"/>
    <col min="13" max="16384" width="9.140625" style="1"/>
  </cols>
  <sheetData>
    <row r="1" spans="2:7" ht="18">
      <c r="B1" s="376" t="s">
        <v>717</v>
      </c>
      <c r="C1" s="377"/>
      <c r="D1" s="377"/>
      <c r="E1" s="377"/>
      <c r="F1" s="377"/>
      <c r="G1" s="378"/>
    </row>
    <row r="2" spans="2:7">
      <c r="B2" s="307"/>
      <c r="C2" s="50"/>
      <c r="D2" s="379"/>
      <c r="E2" s="379"/>
      <c r="F2" s="379"/>
      <c r="G2" s="380"/>
    </row>
    <row r="3" spans="2:7">
      <c r="B3" s="297"/>
      <c r="C3" s="381" t="s">
        <v>294</v>
      </c>
      <c r="D3" s="381"/>
      <c r="E3" s="381"/>
      <c r="F3" s="51"/>
      <c r="G3" s="298"/>
    </row>
    <row r="4" spans="2:7">
      <c r="B4" s="299"/>
      <c r="C4" s="382" t="s">
        <v>172</v>
      </c>
      <c r="D4" s="382"/>
      <c r="E4" s="382"/>
      <c r="F4" s="52"/>
      <c r="G4" s="300"/>
    </row>
    <row r="5" spans="2:7" ht="16.5" customHeight="1">
      <c r="B5" s="301"/>
      <c r="C5" s="53" t="s">
        <v>0</v>
      </c>
      <c r="D5" s="53" t="s">
        <v>352</v>
      </c>
      <c r="E5" s="54" t="s">
        <v>173</v>
      </c>
      <c r="F5" s="55"/>
      <c r="G5" s="208"/>
    </row>
    <row r="6" spans="2:7" ht="15.75" customHeight="1">
      <c r="B6" s="301"/>
      <c r="C6" s="114" t="s">
        <v>688</v>
      </c>
      <c r="D6" s="114" t="s">
        <v>688</v>
      </c>
      <c r="E6" s="113">
        <v>0.1</v>
      </c>
      <c r="F6" s="55"/>
      <c r="G6" s="208"/>
    </row>
    <row r="7" spans="2:7" ht="15.75" customHeight="1">
      <c r="B7" s="301"/>
      <c r="C7" s="114" t="s">
        <v>689</v>
      </c>
      <c r="D7" s="114" t="s">
        <v>692</v>
      </c>
      <c r="E7" s="113">
        <v>0.15</v>
      </c>
      <c r="F7" s="55"/>
      <c r="G7" s="208"/>
    </row>
    <row r="8" spans="2:7" ht="15.75" customHeight="1">
      <c r="B8" s="301"/>
      <c r="C8" s="114" t="s">
        <v>690</v>
      </c>
      <c r="D8" s="114" t="s">
        <v>693</v>
      </c>
      <c r="E8" s="113">
        <v>0.2</v>
      </c>
      <c r="F8" s="55"/>
      <c r="G8" s="208"/>
    </row>
    <row r="9" spans="2:7" ht="15.75" customHeight="1">
      <c r="B9" s="301"/>
      <c r="C9" s="114" t="s">
        <v>691</v>
      </c>
      <c r="D9" s="114" t="s">
        <v>694</v>
      </c>
      <c r="E9" s="113">
        <v>0.25</v>
      </c>
      <c r="F9" s="55"/>
      <c r="G9" s="208"/>
    </row>
    <row r="10" spans="2:7" ht="16.5" customHeight="1">
      <c r="B10" s="302"/>
      <c r="C10" s="359"/>
      <c r="D10" s="360"/>
      <c r="E10" s="361"/>
      <c r="F10" s="55"/>
      <c r="G10" s="208"/>
    </row>
    <row r="11" spans="2:7" ht="12" customHeight="1">
      <c r="B11" s="386"/>
      <c r="C11" s="387"/>
      <c r="D11" s="387"/>
      <c r="E11" s="387"/>
      <c r="F11" s="387"/>
      <c r="G11" s="388"/>
    </row>
    <row r="12" spans="2:7" ht="15">
      <c r="B12" s="210"/>
      <c r="C12" s="56" t="s">
        <v>67</v>
      </c>
      <c r="F12" s="57"/>
      <c r="G12" s="208"/>
    </row>
    <row r="13" spans="2:7">
      <c r="B13" s="210"/>
      <c r="C13" s="389" t="s">
        <v>222</v>
      </c>
      <c r="D13" s="389"/>
      <c r="E13" s="389"/>
      <c r="F13" s="57"/>
      <c r="G13" s="208"/>
    </row>
    <row r="14" spans="2:7">
      <c r="B14" s="210"/>
      <c r="C14" s="389" t="s">
        <v>223</v>
      </c>
      <c r="D14" s="389"/>
      <c r="E14" s="389"/>
      <c r="F14" s="57"/>
      <c r="G14" s="208"/>
    </row>
    <row r="15" spans="2:7" ht="14.25" customHeight="1">
      <c r="B15" s="210"/>
      <c r="C15" s="389" t="s">
        <v>331</v>
      </c>
      <c r="D15" s="389"/>
      <c r="E15" s="389"/>
      <c r="F15" s="57"/>
      <c r="G15" s="208"/>
    </row>
    <row r="16" spans="2:7" ht="14.25" customHeight="1">
      <c r="B16" s="210"/>
      <c r="C16" s="178"/>
      <c r="D16" s="178"/>
      <c r="E16" s="178"/>
      <c r="F16" s="57"/>
      <c r="G16" s="208"/>
    </row>
    <row r="17" spans="2:15">
      <c r="B17" s="210"/>
      <c r="C17" s="390" t="s">
        <v>229</v>
      </c>
      <c r="D17" s="390"/>
      <c r="E17" s="390"/>
      <c r="F17" s="57"/>
      <c r="G17" s="208"/>
    </row>
    <row r="18" spans="2:15">
      <c r="B18" s="210"/>
      <c r="C18" s="390" t="s">
        <v>174</v>
      </c>
      <c r="D18" s="390"/>
      <c r="E18" s="390"/>
      <c r="F18" s="57"/>
      <c r="G18" s="208"/>
    </row>
    <row r="19" spans="2:15" ht="10.5" customHeight="1">
      <c r="B19" s="303"/>
      <c r="C19" s="304"/>
      <c r="D19" s="304"/>
      <c r="E19" s="305"/>
      <c r="F19" s="306"/>
      <c r="G19" s="204"/>
    </row>
    <row r="20" spans="2:15" ht="12" customHeight="1">
      <c r="B20" s="294"/>
      <c r="C20" s="294"/>
      <c r="D20" s="294"/>
      <c r="E20" s="295"/>
      <c r="F20" s="296"/>
      <c r="G20" s="192"/>
    </row>
    <row r="21" spans="2:15" ht="28.5">
      <c r="B21" s="58" t="s">
        <v>175</v>
      </c>
      <c r="C21" s="58" t="s">
        <v>18</v>
      </c>
      <c r="D21" s="59" t="s">
        <v>176</v>
      </c>
      <c r="E21" s="287" t="s">
        <v>177</v>
      </c>
      <c r="F21" s="60" t="s">
        <v>178</v>
      </c>
      <c r="G21" s="288"/>
    </row>
    <row r="22" spans="2:15" ht="7.5" customHeight="1">
      <c r="B22" s="193"/>
      <c r="C22" s="193"/>
      <c r="D22" s="194"/>
      <c r="E22" s="195"/>
      <c r="F22" s="196"/>
      <c r="G22" s="293"/>
    </row>
    <row r="23" spans="2:15">
      <c r="B23" s="197" t="s">
        <v>470</v>
      </c>
      <c r="C23" s="100"/>
      <c r="D23" s="101" t="s">
        <v>0</v>
      </c>
      <c r="E23" s="125" t="s">
        <v>1</v>
      </c>
      <c r="F23" s="126" t="s">
        <v>2</v>
      </c>
      <c r="G23" s="198"/>
    </row>
    <row r="24" spans="2:15">
      <c r="B24" s="58" t="s">
        <v>353</v>
      </c>
      <c r="C24" s="61" t="s">
        <v>472</v>
      </c>
      <c r="D24" s="366">
        <v>204</v>
      </c>
      <c r="E24" s="3">
        <f>ROUNDUP(D24*Contents!$AF$4,0)</f>
        <v>129</v>
      </c>
      <c r="F24" s="25">
        <f>ROUNDUP(D24*Contents!$AF$5,0)</f>
        <v>115</v>
      </c>
      <c r="G24" s="199"/>
      <c r="I24" s="363"/>
      <c r="K24" s="365"/>
      <c r="L24" s="134"/>
      <c r="O24" s="364"/>
    </row>
    <row r="25" spans="2:15">
      <c r="B25" s="58" t="s">
        <v>390</v>
      </c>
      <c r="C25" s="61" t="s">
        <v>383</v>
      </c>
      <c r="D25" s="366">
        <v>186</v>
      </c>
      <c r="E25" s="3">
        <f>ROUNDUP(D25*Contents!$AF$4,0)</f>
        <v>118</v>
      </c>
      <c r="F25" s="25">
        <f>ROUNDUP(D25*Contents!$AF$5,0)</f>
        <v>105</v>
      </c>
      <c r="G25" s="200"/>
      <c r="I25" s="363"/>
      <c r="K25" s="365"/>
      <c r="L25" s="134"/>
      <c r="O25" s="363"/>
    </row>
    <row r="26" spans="2:15">
      <c r="B26" s="58" t="s">
        <v>355</v>
      </c>
      <c r="C26" s="61" t="s">
        <v>473</v>
      </c>
      <c r="D26" s="366">
        <v>100</v>
      </c>
      <c r="E26" s="3">
        <f>ROUNDUP(D26*Contents!$AF$4,0)</f>
        <v>63</v>
      </c>
      <c r="F26" s="25">
        <f>ROUNDUP(D26*Contents!$AF$5,0)</f>
        <v>56</v>
      </c>
      <c r="G26" s="200"/>
      <c r="I26" s="363"/>
      <c r="K26" s="365"/>
      <c r="L26" s="134"/>
    </row>
    <row r="27" spans="2:15">
      <c r="B27" s="58" t="s">
        <v>429</v>
      </c>
      <c r="C27" s="78" t="s">
        <v>430</v>
      </c>
      <c r="D27" s="366">
        <v>10</v>
      </c>
      <c r="E27" s="3">
        <f>ROUNDUP(D27*Contents!$AF$4,0)</f>
        <v>7</v>
      </c>
      <c r="F27" s="25">
        <f>ROUNDUP(D27*Contents!$AF$5,0)</f>
        <v>6</v>
      </c>
      <c r="G27" s="200"/>
      <c r="I27"/>
      <c r="K27" s="365"/>
      <c r="L27" s="134"/>
    </row>
    <row r="28" spans="2:15">
      <c r="B28" s="58" t="s">
        <v>354</v>
      </c>
      <c r="C28" s="62" t="s">
        <v>474</v>
      </c>
      <c r="D28" s="366">
        <v>259</v>
      </c>
      <c r="E28" s="3">
        <f>ROUNDUP(D28*Contents!$AF$4,0)</f>
        <v>164</v>
      </c>
      <c r="F28" s="25">
        <f>ROUNDUP(D28*Contents!$AF$5,0)</f>
        <v>146</v>
      </c>
      <c r="G28" s="200"/>
      <c r="I28" s="363"/>
      <c r="K28" s="365"/>
      <c r="L28" s="134"/>
    </row>
    <row r="29" spans="2:15">
      <c r="B29" s="201" t="s">
        <v>504</v>
      </c>
      <c r="C29" s="154" t="s">
        <v>627</v>
      </c>
      <c r="D29" s="367">
        <v>103</v>
      </c>
      <c r="E29" s="155">
        <f>ROUNDUP(D29*Contents!$AF$4,0)</f>
        <v>65</v>
      </c>
      <c r="F29" s="156">
        <f>ROUNDUP(D29*Contents!$AF$5,0)</f>
        <v>58</v>
      </c>
      <c r="G29" s="200"/>
      <c r="I29" s="363"/>
      <c r="K29" s="365"/>
      <c r="L29" s="134"/>
      <c r="O29" s="363"/>
    </row>
    <row r="30" spans="2:15" ht="11.25" customHeight="1">
      <c r="B30" s="202"/>
      <c r="C30" s="182"/>
      <c r="D30" s="63"/>
      <c r="E30" s="8"/>
      <c r="F30" s="137"/>
      <c r="G30" s="200"/>
      <c r="K30" s="365"/>
      <c r="L30" s="134"/>
    </row>
    <row r="31" spans="2:15" ht="14.25" customHeight="1">
      <c r="B31" s="58" t="s">
        <v>489</v>
      </c>
      <c r="C31" s="61" t="s">
        <v>490</v>
      </c>
      <c r="D31" s="366">
        <v>268</v>
      </c>
      <c r="E31" s="3">
        <f>ROUNDUP(D31*Contents!$AF$4,0)</f>
        <v>169</v>
      </c>
      <c r="F31" s="25">
        <f>ROUNDUP(D31*Contents!$AF$5,0)</f>
        <v>151</v>
      </c>
      <c r="G31" s="200"/>
      <c r="I31" s="364"/>
      <c r="K31" s="365"/>
      <c r="L31" s="134"/>
    </row>
    <row r="32" spans="2:15">
      <c r="B32" s="58" t="s">
        <v>386</v>
      </c>
      <c r="C32" s="61" t="s">
        <v>449</v>
      </c>
      <c r="D32" s="366">
        <v>452</v>
      </c>
      <c r="E32" s="3">
        <f>ROUNDUP(D32*Contents!$AF$4,0)</f>
        <v>285</v>
      </c>
      <c r="F32" s="25">
        <f>ROUNDUP(D32*Contents!$AF$5,0)</f>
        <v>254</v>
      </c>
      <c r="G32" s="200"/>
      <c r="I32" s="363"/>
      <c r="K32" s="365"/>
      <c r="L32" s="134"/>
    </row>
    <row r="33" spans="2:12">
      <c r="B33" s="58" t="s">
        <v>389</v>
      </c>
      <c r="C33" s="145" t="s">
        <v>450</v>
      </c>
      <c r="D33" s="366">
        <v>385</v>
      </c>
      <c r="E33" s="3">
        <f>ROUNDUP(D33*Contents!$AF$4,0)</f>
        <v>243</v>
      </c>
      <c r="F33" s="25">
        <f>ROUNDUP(D33*Contents!$AF$5,0)</f>
        <v>216</v>
      </c>
      <c r="G33" s="200"/>
      <c r="I33" s="363"/>
      <c r="K33" s="365"/>
      <c r="L33" s="134"/>
    </row>
    <row r="34" spans="2:12">
      <c r="B34" s="58" t="s">
        <v>706</v>
      </c>
      <c r="C34" s="145" t="s">
        <v>707</v>
      </c>
      <c r="D34" s="366">
        <v>465</v>
      </c>
      <c r="E34" s="3">
        <f>ROUNDUP(D34*Contents!$AF$4,0)</f>
        <v>293</v>
      </c>
      <c r="F34" s="25">
        <f>ROUNDUP(D34*Contents!$AF$5,0)</f>
        <v>261</v>
      </c>
      <c r="G34" s="200"/>
      <c r="I34" s="363"/>
      <c r="K34" s="365"/>
      <c r="L34" s="134"/>
    </row>
    <row r="35" spans="2:12" ht="15" customHeight="1">
      <c r="B35" s="202"/>
      <c r="C35" s="182"/>
      <c r="D35" s="63"/>
      <c r="E35" s="11"/>
      <c r="F35" s="138"/>
      <c r="G35" s="200"/>
      <c r="K35" s="365"/>
      <c r="L35" s="134"/>
    </row>
    <row r="36" spans="2:12">
      <c r="B36" s="203" t="s">
        <v>492</v>
      </c>
      <c r="C36" s="6" t="s">
        <v>523</v>
      </c>
      <c r="D36" s="9">
        <v>240</v>
      </c>
      <c r="E36" s="3">
        <f>ROUNDUP(D36*Contents!$AF$4,0)</f>
        <v>152</v>
      </c>
      <c r="F36" s="25">
        <f>ROUNDUP(D36*Contents!$AF$5,0)</f>
        <v>135</v>
      </c>
      <c r="G36" s="200"/>
      <c r="J36" s="134"/>
      <c r="K36" s="365"/>
      <c r="L36" s="134"/>
    </row>
    <row r="37" spans="2:12">
      <c r="B37" s="202" t="s">
        <v>493</v>
      </c>
      <c r="C37" s="61" t="s">
        <v>524</v>
      </c>
      <c r="D37" s="9">
        <v>430</v>
      </c>
      <c r="E37" s="3">
        <f>ROUNDUP(D37*Contents!$AF$4,0)</f>
        <v>271</v>
      </c>
      <c r="F37" s="25">
        <f>ROUNDUP(D37*Contents!$AF$5,0)</f>
        <v>241</v>
      </c>
      <c r="G37" s="200"/>
      <c r="K37" s="365"/>
      <c r="L37" s="134"/>
    </row>
    <row r="38" spans="2:12">
      <c r="B38" s="202" t="s">
        <v>494</v>
      </c>
      <c r="C38" s="61" t="s">
        <v>525</v>
      </c>
      <c r="D38" s="9">
        <v>658</v>
      </c>
      <c r="E38" s="3">
        <f>ROUNDUP(D38*Contents!$AF$4,0)</f>
        <v>415</v>
      </c>
      <c r="F38" s="25">
        <f>ROUNDUP(D38*Contents!$AF$5,0)</f>
        <v>369</v>
      </c>
      <c r="G38" s="200"/>
      <c r="K38" s="365"/>
      <c r="L38" s="134"/>
    </row>
    <row r="39" spans="2:12">
      <c r="B39" s="202" t="s">
        <v>491</v>
      </c>
      <c r="C39" s="6" t="s">
        <v>496</v>
      </c>
      <c r="D39" s="9">
        <v>288</v>
      </c>
      <c r="E39" s="3">
        <f>ROUNDUP(D39*Contents!$AF$4,0)</f>
        <v>182</v>
      </c>
      <c r="F39" s="25">
        <f>ROUNDUP(D39*Contents!$AF$5,0)</f>
        <v>162</v>
      </c>
      <c r="G39" s="200"/>
      <c r="K39" s="365"/>
      <c r="L39" s="134"/>
    </row>
    <row r="40" spans="2:12">
      <c r="B40" s="203" t="s">
        <v>520</v>
      </c>
      <c r="C40" s="6" t="s">
        <v>526</v>
      </c>
      <c r="D40" s="28">
        <v>270</v>
      </c>
      <c r="E40" s="3">
        <f>ROUNDUP(D40*Contents!$AF$4,0)</f>
        <v>171</v>
      </c>
      <c r="F40" s="25">
        <f>ROUNDUP(D40*Contents!$AF$5,0)</f>
        <v>152</v>
      </c>
      <c r="G40" s="200"/>
      <c r="K40" s="365"/>
      <c r="L40" s="134"/>
    </row>
    <row r="41" spans="2:12">
      <c r="B41" s="203" t="s">
        <v>521</v>
      </c>
      <c r="C41" s="61" t="s">
        <v>527</v>
      </c>
      <c r="D41" s="28">
        <v>510</v>
      </c>
      <c r="E41" s="3">
        <f>ROUNDUP(D41*Contents!$AF$4,0)</f>
        <v>322</v>
      </c>
      <c r="F41" s="25">
        <f>ROUNDUP(D41*Contents!$AF$5,0)</f>
        <v>286</v>
      </c>
      <c r="G41" s="200"/>
      <c r="K41" s="365"/>
      <c r="L41" s="134"/>
    </row>
    <row r="42" spans="2:12">
      <c r="B42" s="203" t="s">
        <v>522</v>
      </c>
      <c r="C42" s="61" t="s">
        <v>528</v>
      </c>
      <c r="D42" s="28">
        <v>740</v>
      </c>
      <c r="E42" s="3">
        <f>ROUNDUP(D42*Contents!$AF$4,0)</f>
        <v>467</v>
      </c>
      <c r="F42" s="25">
        <f>ROUNDUP(D42*Contents!$AF$5,0)</f>
        <v>415</v>
      </c>
      <c r="G42" s="200"/>
      <c r="K42" s="365"/>
      <c r="L42" s="134"/>
    </row>
    <row r="43" spans="2:12">
      <c r="B43" s="203" t="s">
        <v>185</v>
      </c>
      <c r="C43" s="6" t="s">
        <v>186</v>
      </c>
      <c r="D43" s="28">
        <v>330</v>
      </c>
      <c r="E43" s="3">
        <f>ROUNDUP(D43*Contents!$AF$4,0)</f>
        <v>208</v>
      </c>
      <c r="F43" s="25">
        <f>ROUNDUP(D43*Contents!$AF$5,0)</f>
        <v>185</v>
      </c>
      <c r="G43" s="200"/>
      <c r="K43" s="365"/>
      <c r="L43" s="134"/>
    </row>
    <row r="44" spans="2:12">
      <c r="B44" s="202" t="s">
        <v>187</v>
      </c>
      <c r="C44" s="61" t="s">
        <v>188</v>
      </c>
      <c r="D44" s="28">
        <v>580</v>
      </c>
      <c r="E44" s="3">
        <f>ROUNDUP(D44*Contents!$AF$4,0)</f>
        <v>366</v>
      </c>
      <c r="F44" s="25">
        <f>ROUNDUP(D44*Contents!$AF$5,0)</f>
        <v>325</v>
      </c>
      <c r="G44" s="200"/>
      <c r="K44" s="365"/>
      <c r="L44" s="134"/>
    </row>
    <row r="45" spans="2:12">
      <c r="B45" s="202" t="s">
        <v>189</v>
      </c>
      <c r="C45" s="61" t="s">
        <v>190</v>
      </c>
      <c r="D45" s="28">
        <v>845</v>
      </c>
      <c r="E45" s="9">
        <f>ROUNDUP(D45*Contents!$AF$4,0)</f>
        <v>533</v>
      </c>
      <c r="F45" s="4">
        <f>ROUNDUP(D45*Contents!$AF$5,0)</f>
        <v>474</v>
      </c>
      <c r="G45" s="204"/>
      <c r="K45" s="365"/>
      <c r="L45" s="134"/>
    </row>
    <row r="46" spans="2:12">
      <c r="B46" s="383"/>
      <c r="C46" s="384"/>
      <c r="D46" s="384"/>
      <c r="E46" s="384"/>
      <c r="F46" s="384"/>
      <c r="G46" s="385"/>
    </row>
    <row r="51" spans="4:4">
      <c r="D51" s="134"/>
    </row>
  </sheetData>
  <mergeCells count="11">
    <mergeCell ref="B1:G1"/>
    <mergeCell ref="D2:G2"/>
    <mergeCell ref="C3:E3"/>
    <mergeCell ref="C4:E4"/>
    <mergeCell ref="B46:G46"/>
    <mergeCell ref="B11:G11"/>
    <mergeCell ref="C13:E13"/>
    <mergeCell ref="C17:E17"/>
    <mergeCell ref="C18:E18"/>
    <mergeCell ref="C14:E14"/>
    <mergeCell ref="C15:E15"/>
  </mergeCells>
  <phoneticPr fontId="2" type="noConversion"/>
  <conditionalFormatting sqref="E24:F45">
    <cfRule type="cellIs" dxfId="43" priority="2" stopIfTrue="1" operator="equal">
      <formula>0</formula>
    </cfRule>
  </conditionalFormatting>
  <printOptions horizontalCentered="1" verticalCentered="1"/>
  <pageMargins left="0.51181102362204722" right="0.51181102362204722" top="0.51181102362204722" bottom="0.15748031496062992" header="0.51181102362204722" footer="0.11811023622047245"/>
  <pageSetup paperSize="9" scale="81" orientation="landscape" r:id="rId1"/>
  <headerFooter alignWithMargins="0">
    <oddFooter>&amp;R&amp;8&amp;A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zoomScaleNormal="100" workbookViewId="0">
      <selection activeCell="A38" sqref="A38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96" t="s">
        <v>218</v>
      </c>
      <c r="B1" s="397"/>
      <c r="C1" s="397"/>
      <c r="D1" s="397"/>
      <c r="E1" s="397"/>
      <c r="F1" s="398"/>
    </row>
    <row r="2" spans="1:6">
      <c r="A2" s="213" t="s">
        <v>431</v>
      </c>
      <c r="B2" s="214"/>
      <c r="C2" s="215" t="s">
        <v>0</v>
      </c>
      <c r="D2" s="216" t="s">
        <v>1</v>
      </c>
      <c r="E2" s="217" t="s">
        <v>2</v>
      </c>
      <c r="F2" s="218"/>
    </row>
    <row r="3" spans="1:6">
      <c r="A3" s="207" t="s">
        <v>136</v>
      </c>
      <c r="B3" s="17" t="s">
        <v>410</v>
      </c>
      <c r="C3" s="18">
        <v>275</v>
      </c>
      <c r="D3" s="3">
        <f>ROUNDUP(C3*Contents!$AF$4,0)</f>
        <v>174</v>
      </c>
      <c r="E3" s="25">
        <f>ROUNDUP(C3*Contents!$AF$5,0)</f>
        <v>154</v>
      </c>
      <c r="F3" s="206"/>
    </row>
    <row r="4" spans="1:6">
      <c r="A4" s="203" t="s">
        <v>138</v>
      </c>
      <c r="B4" s="6" t="s">
        <v>137</v>
      </c>
      <c r="C4" s="9">
        <v>335</v>
      </c>
      <c r="D4" s="3">
        <f>ROUNDUP(C4*Contents!$AF$4,0)</f>
        <v>212</v>
      </c>
      <c r="E4" s="25">
        <f>ROUNDUP(C4*Contents!$AF$5,0)</f>
        <v>188</v>
      </c>
      <c r="F4" s="208"/>
    </row>
    <row r="5" spans="1:6">
      <c r="A5" s="203" t="s">
        <v>139</v>
      </c>
      <c r="B5" s="6" t="s">
        <v>140</v>
      </c>
      <c r="C5" s="9">
        <v>377</v>
      </c>
      <c r="D5" s="3">
        <f>ROUNDUP(C5*Contents!$AF$4,0)</f>
        <v>238</v>
      </c>
      <c r="E5" s="25">
        <f>ROUNDUP(C5*Contents!$AF$5,0)</f>
        <v>212</v>
      </c>
      <c r="F5" s="208"/>
    </row>
    <row r="6" spans="1:6">
      <c r="A6" s="203" t="s">
        <v>142</v>
      </c>
      <c r="B6" s="6" t="s">
        <v>143</v>
      </c>
      <c r="C6" s="9">
        <v>376</v>
      </c>
      <c r="D6" s="3">
        <f>ROUNDUP(C6*Contents!$AF$4,0)</f>
        <v>237</v>
      </c>
      <c r="E6" s="25">
        <f>ROUNDUP(C6*Contents!$AF$5,0)</f>
        <v>211</v>
      </c>
      <c r="F6" s="208"/>
    </row>
    <row r="7" spans="1:6">
      <c r="A7" s="203" t="s">
        <v>144</v>
      </c>
      <c r="B7" s="6" t="s">
        <v>145</v>
      </c>
      <c r="C7" s="9">
        <v>277</v>
      </c>
      <c r="D7" s="3">
        <f>ROUNDUP(C7*Contents!$AF$4,0)</f>
        <v>175</v>
      </c>
      <c r="E7" s="25">
        <f>ROUNDUP(C7*Contents!$AF$5,0)</f>
        <v>156</v>
      </c>
      <c r="F7" s="208"/>
    </row>
    <row r="8" spans="1:6">
      <c r="A8" s="203" t="s">
        <v>146</v>
      </c>
      <c r="B8" s="6" t="s">
        <v>145</v>
      </c>
      <c r="C8" s="9">
        <v>338</v>
      </c>
      <c r="D8" s="3">
        <f>ROUNDUP(C8*Contents!$AF$4,0)</f>
        <v>213</v>
      </c>
      <c r="E8" s="25">
        <f>ROUNDUP(C8*Contents!$AF$5,0)</f>
        <v>190</v>
      </c>
      <c r="F8" s="208"/>
    </row>
    <row r="9" spans="1:6">
      <c r="A9" s="203" t="s">
        <v>147</v>
      </c>
      <c r="B9" s="6" t="s">
        <v>468</v>
      </c>
      <c r="C9" s="9">
        <v>139</v>
      </c>
      <c r="D9" s="3">
        <f>ROUNDUP(C9*Contents!$AF$4,0)</f>
        <v>88</v>
      </c>
      <c r="E9" s="25">
        <f>ROUNDUP(C9*Contents!$AF$5,0)</f>
        <v>78</v>
      </c>
      <c r="F9" s="208"/>
    </row>
    <row r="10" spans="1:6">
      <c r="A10" s="203" t="s">
        <v>148</v>
      </c>
      <c r="B10" s="6" t="s">
        <v>149</v>
      </c>
      <c r="C10" s="28">
        <v>20</v>
      </c>
      <c r="D10" s="3">
        <f>ROUNDUP(C10*Contents!$AF$4,0)</f>
        <v>13</v>
      </c>
      <c r="E10" s="25">
        <f>ROUNDUP(C10*Contents!$AF$5,0)</f>
        <v>12</v>
      </c>
      <c r="F10" s="208"/>
    </row>
    <row r="11" spans="1:6">
      <c r="A11" s="203" t="s">
        <v>150</v>
      </c>
      <c r="B11" s="6" t="s">
        <v>151</v>
      </c>
      <c r="C11" s="9">
        <v>343</v>
      </c>
      <c r="D11" s="3">
        <f>ROUNDUP(C11*Contents!$AF$4,0)</f>
        <v>217</v>
      </c>
      <c r="E11" s="25">
        <f>ROUNDUP(C11*Contents!$AF$5,0)</f>
        <v>193</v>
      </c>
      <c r="F11" s="208"/>
    </row>
    <row r="12" spans="1:6">
      <c r="A12" s="203" t="s">
        <v>179</v>
      </c>
      <c r="B12" s="6" t="s">
        <v>180</v>
      </c>
      <c r="C12" s="9">
        <v>182</v>
      </c>
      <c r="D12" s="3">
        <f>ROUNDUP(C12*Contents!$AF$4,0)</f>
        <v>115</v>
      </c>
      <c r="E12" s="25">
        <f>ROUNDUP(C12*Contents!$AF$5,0)</f>
        <v>102</v>
      </c>
      <c r="F12" s="200"/>
    </row>
    <row r="13" spans="1:6">
      <c r="A13" s="203" t="s">
        <v>181</v>
      </c>
      <c r="B13" s="6" t="s">
        <v>182</v>
      </c>
      <c r="C13" s="9">
        <v>297</v>
      </c>
      <c r="D13" s="3">
        <f>ROUNDUP(C13*Contents!$AF$4,0)</f>
        <v>188</v>
      </c>
      <c r="E13" s="25">
        <f>ROUNDUP(C13*Contents!$AF$5,0)</f>
        <v>167</v>
      </c>
      <c r="F13" s="200"/>
    </row>
    <row r="14" spans="1:6">
      <c r="A14" s="203" t="s">
        <v>183</v>
      </c>
      <c r="B14" s="6" t="s">
        <v>184</v>
      </c>
      <c r="C14" s="28">
        <v>440</v>
      </c>
      <c r="D14" s="9">
        <f>ROUNDUP(C14*Contents!$AF$4,0)</f>
        <v>278</v>
      </c>
      <c r="E14" s="4">
        <f>ROUNDUP(C14*Contents!$AF$5,0)</f>
        <v>247</v>
      </c>
      <c r="F14" s="212"/>
    </row>
    <row r="15" spans="1:6">
      <c r="A15" s="30"/>
      <c r="B15" s="30"/>
      <c r="C15" s="30"/>
      <c r="D15" s="30"/>
      <c r="E15" s="291"/>
      <c r="F15" s="30"/>
    </row>
    <row r="16" spans="1:6">
      <c r="A16" s="205" t="s">
        <v>417</v>
      </c>
      <c r="B16" s="187"/>
      <c r="C16" s="96" t="s">
        <v>0</v>
      </c>
      <c r="D16" s="92" t="s">
        <v>1</v>
      </c>
      <c r="E16" s="123" t="s">
        <v>2</v>
      </c>
      <c r="F16" s="198"/>
    </row>
    <row r="17" spans="1:6" ht="16.5" customHeight="1">
      <c r="A17" s="203" t="s">
        <v>412</v>
      </c>
      <c r="B17" s="5" t="s">
        <v>418</v>
      </c>
      <c r="C17" s="9">
        <v>187</v>
      </c>
      <c r="D17" s="3">
        <f>ROUNDUP(C17*Contents!$AF$4,0)</f>
        <v>118</v>
      </c>
      <c r="E17" s="25">
        <f>ROUNDUP(C17*Contents!$AF$5,0)</f>
        <v>105</v>
      </c>
      <c r="F17" s="206"/>
    </row>
    <row r="18" spans="1:6" ht="16.5" customHeight="1">
      <c r="A18" s="203" t="s">
        <v>413</v>
      </c>
      <c r="B18" s="6" t="s">
        <v>419</v>
      </c>
      <c r="C18" s="9">
        <v>187</v>
      </c>
      <c r="D18" s="9">
        <f>ROUNDUP(C18*Contents!$AF$4,0)</f>
        <v>118</v>
      </c>
      <c r="E18" s="4">
        <f>ROUNDUP(C18*Contents!$AF$5,0)</f>
        <v>105</v>
      </c>
      <c r="F18" s="208"/>
    </row>
    <row r="19" spans="1:6" ht="16.5" customHeight="1">
      <c r="A19" s="203" t="s">
        <v>415</v>
      </c>
      <c r="B19" s="5" t="s">
        <v>420</v>
      </c>
      <c r="C19" s="9">
        <v>210</v>
      </c>
      <c r="D19" s="3">
        <f>ROUNDUP(C19*Contents!$AF$4,0)</f>
        <v>133</v>
      </c>
      <c r="E19" s="25">
        <f>ROUNDUP(C19*Contents!$AF$5,0)</f>
        <v>118</v>
      </c>
      <c r="F19" s="209"/>
    </row>
    <row r="20" spans="1:6" ht="15.75" customHeight="1">
      <c r="A20" s="203" t="s">
        <v>414</v>
      </c>
      <c r="B20" s="6" t="s">
        <v>421</v>
      </c>
      <c r="C20" s="9">
        <v>210</v>
      </c>
      <c r="D20" s="9">
        <f>ROUNDUP(C20*Contents!$AF$4,0)</f>
        <v>133</v>
      </c>
      <c r="E20" s="4">
        <f>ROUNDUP(C20*Contents!$AF$5,0)</f>
        <v>118</v>
      </c>
      <c r="F20" s="209"/>
    </row>
    <row r="21" spans="1:6" ht="16.5" customHeight="1">
      <c r="A21" s="203" t="s">
        <v>416</v>
      </c>
      <c r="B21" s="6" t="s">
        <v>467</v>
      </c>
      <c r="C21" s="9">
        <v>152</v>
      </c>
      <c r="D21" s="9">
        <f>ROUNDUP(C21*Contents!$AF$4,0)</f>
        <v>96</v>
      </c>
      <c r="E21" s="4">
        <f>ROUNDUP(C21*Contents!$AF$5,0)</f>
        <v>86</v>
      </c>
      <c r="F21" s="204"/>
    </row>
    <row r="22" spans="1:6">
      <c r="A22" s="30"/>
      <c r="B22" s="30"/>
      <c r="C22" s="30"/>
      <c r="D22" s="30"/>
      <c r="E22" s="291"/>
      <c r="F22" s="30"/>
    </row>
    <row r="23" spans="1:6">
      <c r="A23" s="205" t="s">
        <v>152</v>
      </c>
      <c r="B23" s="99" t="s">
        <v>432</v>
      </c>
      <c r="C23" s="96" t="s">
        <v>0</v>
      </c>
      <c r="D23" s="92" t="s">
        <v>1</v>
      </c>
      <c r="E23" s="123" t="s">
        <v>2</v>
      </c>
      <c r="F23" s="198"/>
    </row>
    <row r="24" spans="1:6">
      <c r="A24" s="203" t="s">
        <v>153</v>
      </c>
      <c r="B24" s="6" t="s">
        <v>137</v>
      </c>
      <c r="C24" s="9">
        <v>530</v>
      </c>
      <c r="D24" s="3">
        <f>ROUNDUP(C24*Contents!$AF$4,0)</f>
        <v>334</v>
      </c>
      <c r="E24" s="25">
        <f>ROUNDUP(C24*Contents!$AF$5,0)</f>
        <v>297</v>
      </c>
      <c r="F24" s="208"/>
    </row>
    <row r="25" spans="1:6">
      <c r="A25" s="203" t="s">
        <v>154</v>
      </c>
      <c r="B25" s="6" t="s">
        <v>155</v>
      </c>
      <c r="C25" s="9">
        <v>645</v>
      </c>
      <c r="D25" s="3">
        <f>ROUNDUP(C25*Contents!$AF$4,0)</f>
        <v>407</v>
      </c>
      <c r="E25" s="25">
        <f>ROUNDUP(C25*Contents!$AF$5,0)</f>
        <v>362</v>
      </c>
      <c r="F25" s="208"/>
    </row>
    <row r="26" spans="1:6">
      <c r="A26" s="203" t="s">
        <v>156</v>
      </c>
      <c r="B26" s="6" t="s">
        <v>140</v>
      </c>
      <c r="C26" s="9">
        <v>570</v>
      </c>
      <c r="D26" s="3">
        <f>ROUNDUP(C26*Contents!$AF$4,0)</f>
        <v>360</v>
      </c>
      <c r="E26" s="25">
        <f>ROUNDUP(C26*Contents!$AF$5,0)</f>
        <v>320</v>
      </c>
      <c r="F26" s="208"/>
    </row>
    <row r="27" spans="1:6" ht="15" customHeight="1">
      <c r="A27" s="203" t="s">
        <v>157</v>
      </c>
      <c r="B27" s="6" t="s">
        <v>570</v>
      </c>
      <c r="C27" s="9">
        <v>670</v>
      </c>
      <c r="D27" s="3">
        <f>ROUNDUP(C27*Contents!$AF$4,0)</f>
        <v>423</v>
      </c>
      <c r="E27" s="25">
        <f>ROUNDUP(C27*Contents!$AF$5,0)</f>
        <v>376</v>
      </c>
      <c r="F27" s="208"/>
    </row>
    <row r="28" spans="1:6">
      <c r="A28" s="203" t="s">
        <v>158</v>
      </c>
      <c r="B28" s="6" t="s">
        <v>141</v>
      </c>
      <c r="C28" s="9">
        <v>670</v>
      </c>
      <c r="D28" s="3">
        <f>ROUNDUP(C28*Contents!$AF$4,0)</f>
        <v>423</v>
      </c>
      <c r="E28" s="25">
        <f>ROUNDUP(C28*Contents!$AF$5,0)</f>
        <v>376</v>
      </c>
      <c r="F28" s="208"/>
    </row>
    <row r="29" spans="1:6">
      <c r="A29" s="203" t="s">
        <v>159</v>
      </c>
      <c r="B29" s="6" t="s">
        <v>580</v>
      </c>
      <c r="C29" s="9">
        <v>528</v>
      </c>
      <c r="D29" s="3">
        <f>ROUNDUP(C29*Contents!$AF$4,0)</f>
        <v>333</v>
      </c>
      <c r="E29" s="25">
        <f>ROUNDUP(C29*Contents!$AF$5,0)</f>
        <v>296</v>
      </c>
      <c r="F29" s="208"/>
    </row>
    <row r="30" spans="1:6">
      <c r="A30" s="203" t="s">
        <v>451</v>
      </c>
      <c r="B30" s="6" t="s">
        <v>458</v>
      </c>
      <c r="C30" s="9">
        <v>640</v>
      </c>
      <c r="D30" s="3">
        <f>ROUNDUP(C30*Contents!$AF$4,0)</f>
        <v>404</v>
      </c>
      <c r="E30" s="25">
        <f>ROUNDUP(C30*Contents!$AF$5,0)</f>
        <v>359</v>
      </c>
      <c r="F30" s="208"/>
    </row>
    <row r="31" spans="1:6">
      <c r="A31" s="203" t="s">
        <v>160</v>
      </c>
      <c r="B31" s="6" t="s">
        <v>161</v>
      </c>
      <c r="C31" s="9">
        <v>625</v>
      </c>
      <c r="D31" s="3">
        <f>ROUNDUP(C31*Contents!$AF$4,0)</f>
        <v>394</v>
      </c>
      <c r="E31" s="4">
        <f>ROUNDUP(C31*Contents!$AF$5,0)</f>
        <v>350</v>
      </c>
      <c r="F31" s="208"/>
    </row>
    <row r="32" spans="1:6" ht="14.25" customHeight="1">
      <c r="A32" s="211" t="s">
        <v>387</v>
      </c>
      <c r="B32" s="328" t="s">
        <v>579</v>
      </c>
      <c r="C32" s="163">
        <v>80</v>
      </c>
      <c r="D32" s="163">
        <f>ROUNDUP(C32*Contents!$AF$4,0)</f>
        <v>51</v>
      </c>
      <c r="E32" s="165">
        <f>ROUNDUP(C32*Contents!$AF$5,0)</f>
        <v>45</v>
      </c>
      <c r="F32" s="204"/>
    </row>
    <row r="33" spans="1:6">
      <c r="A33" s="391"/>
      <c r="B33" s="391"/>
      <c r="C33" s="391"/>
      <c r="D33" s="391"/>
      <c r="E33" s="292"/>
      <c r="F33" s="30"/>
    </row>
    <row r="34" spans="1:6">
      <c r="A34" s="205" t="s">
        <v>402</v>
      </c>
      <c r="B34" s="187"/>
      <c r="C34" s="96" t="s">
        <v>0</v>
      </c>
      <c r="D34" s="124" t="s">
        <v>1</v>
      </c>
      <c r="E34" s="123" t="s">
        <v>2</v>
      </c>
      <c r="F34" s="198"/>
    </row>
    <row r="35" spans="1:6" ht="16.5" customHeight="1">
      <c r="A35" s="203" t="s">
        <v>718</v>
      </c>
      <c r="B35" s="5" t="s">
        <v>283</v>
      </c>
      <c r="C35" s="28">
        <v>416</v>
      </c>
      <c r="D35" s="9">
        <f>ROUNDUP(C35*Contents!$AF$4,0)</f>
        <v>263</v>
      </c>
      <c r="E35" s="4">
        <f>ROUNDUP(C35*Contents!$AF$5,0)</f>
        <v>233</v>
      </c>
      <c r="F35" s="204"/>
    </row>
    <row r="36" spans="1:6">
      <c r="A36" s="392"/>
      <c r="B36" s="392"/>
      <c r="C36" s="392"/>
      <c r="D36" s="392"/>
      <c r="E36" s="392"/>
      <c r="F36" s="30"/>
    </row>
    <row r="37" spans="1:6">
      <c r="A37" s="205" t="s">
        <v>162</v>
      </c>
      <c r="B37" s="187"/>
      <c r="C37" s="96" t="s">
        <v>0</v>
      </c>
      <c r="D37" s="92" t="s">
        <v>1</v>
      </c>
      <c r="E37" s="123" t="s">
        <v>2</v>
      </c>
      <c r="F37" s="198"/>
    </row>
    <row r="38" spans="1:6" ht="16.5" customHeight="1">
      <c r="A38" s="203" t="s">
        <v>163</v>
      </c>
      <c r="B38" s="5" t="s">
        <v>164</v>
      </c>
      <c r="C38" s="9">
        <v>330</v>
      </c>
      <c r="D38" s="3">
        <f>ROUNDUP(C38*Contents!$AF$4,0)</f>
        <v>208</v>
      </c>
      <c r="E38" s="25">
        <f>ROUNDUP(C38*Contents!$AF$5,0)</f>
        <v>185</v>
      </c>
      <c r="F38" s="206"/>
    </row>
    <row r="39" spans="1:6" ht="16.5" customHeight="1">
      <c r="A39" s="203" t="s">
        <v>165</v>
      </c>
      <c r="B39" s="6" t="s">
        <v>166</v>
      </c>
      <c r="C39" s="9">
        <v>330</v>
      </c>
      <c r="D39" s="9">
        <f>ROUNDUP(C39*Contents!$AF$4,0)</f>
        <v>208</v>
      </c>
      <c r="E39" s="4">
        <f>ROUNDUP(C39*Contents!$AF$5,0)</f>
        <v>185</v>
      </c>
      <c r="F39" s="204"/>
    </row>
    <row r="40" spans="1:6">
      <c r="A40" s="30"/>
      <c r="B40" s="30"/>
      <c r="C40" s="30"/>
      <c r="D40" s="30"/>
      <c r="E40" s="291"/>
      <c r="F40" s="30"/>
    </row>
    <row r="41" spans="1:6">
      <c r="A41" s="205" t="s">
        <v>167</v>
      </c>
      <c r="B41" s="99"/>
      <c r="C41" s="96" t="s">
        <v>0</v>
      </c>
      <c r="D41" s="92" t="s">
        <v>1</v>
      </c>
      <c r="E41" s="123" t="s">
        <v>2</v>
      </c>
      <c r="F41" s="198"/>
    </row>
    <row r="42" spans="1:6" ht="18.75" customHeight="1">
      <c r="A42" s="203" t="s">
        <v>168</v>
      </c>
      <c r="B42" s="6" t="s">
        <v>169</v>
      </c>
      <c r="C42" s="9">
        <v>330</v>
      </c>
      <c r="D42" s="3">
        <f>ROUNDUP(C42*Contents!$AF$4,0)</f>
        <v>208</v>
      </c>
      <c r="E42" s="25">
        <f>ROUNDUP(C42*Contents!$AF$5,0)</f>
        <v>185</v>
      </c>
      <c r="F42" s="206"/>
    </row>
    <row r="43" spans="1:6" ht="18" customHeight="1">
      <c r="A43" s="203" t="s">
        <v>170</v>
      </c>
      <c r="B43" s="6" t="s">
        <v>171</v>
      </c>
      <c r="C43" s="9">
        <v>330</v>
      </c>
      <c r="D43" s="9">
        <f>ROUNDUP(C43*Contents!$AF$4,0)</f>
        <v>208</v>
      </c>
      <c r="E43" s="4">
        <f>ROUNDUP(C43*Contents!$AF$5,0)</f>
        <v>185</v>
      </c>
      <c r="F43" s="204"/>
    </row>
    <row r="44" spans="1:6" ht="9.75" customHeight="1">
      <c r="A44" s="393"/>
      <c r="B44" s="394"/>
      <c r="C44" s="394"/>
      <c r="D44" s="394"/>
      <c r="E44" s="394"/>
      <c r="F44" s="395"/>
    </row>
  </sheetData>
  <mergeCells count="4">
    <mergeCell ref="A33:D33"/>
    <mergeCell ref="A36:E36"/>
    <mergeCell ref="A44:F44"/>
    <mergeCell ref="A1:F1"/>
  </mergeCells>
  <phoneticPr fontId="2" type="noConversion"/>
  <conditionalFormatting sqref="C32">
    <cfRule type="cellIs" dxfId="42" priority="1" stopIfTrue="1" operator="equal">
      <formula>0</formula>
    </cfRule>
  </conditionalFormatting>
  <conditionalFormatting sqref="D16">
    <cfRule type="cellIs" dxfId="41" priority="5" stopIfTrue="1" operator="equal">
      <formula>0</formula>
    </cfRule>
  </conditionalFormatting>
  <conditionalFormatting sqref="D3:E14 D23 D24:E32 E33 D34 D35:E35 D37 D38:E39 D41 D42:E43">
    <cfRule type="cellIs" dxfId="40" priority="6" stopIfTrue="1" operator="equal">
      <formula>0</formula>
    </cfRule>
  </conditionalFormatting>
  <conditionalFormatting sqref="D17:E21">
    <cfRule type="cellIs" dxfId="39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zoomScaleNormal="100" workbookViewId="0">
      <selection activeCell="A35" sqref="A35:E35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0.25" customHeight="1">
      <c r="A1" s="396" t="s">
        <v>476</v>
      </c>
      <c r="B1" s="397"/>
      <c r="C1" s="397"/>
      <c r="D1" s="397"/>
      <c r="E1" s="397"/>
      <c r="F1" s="398"/>
    </row>
    <row r="2" spans="1:6" ht="14.1" customHeight="1">
      <c r="A2" s="239" t="s">
        <v>128</v>
      </c>
      <c r="B2" s="97"/>
      <c r="C2" s="98" t="s">
        <v>0</v>
      </c>
      <c r="D2" s="94" t="s">
        <v>1</v>
      </c>
      <c r="E2" s="127" t="s">
        <v>2</v>
      </c>
      <c r="F2" s="218"/>
    </row>
    <row r="3" spans="1:6" ht="14.1" customHeight="1">
      <c r="A3" s="203" t="s">
        <v>682</v>
      </c>
      <c r="B3" s="6" t="s">
        <v>683</v>
      </c>
      <c r="C3" s="9">
        <v>166</v>
      </c>
      <c r="D3" s="9">
        <f>ROUNDUP(C3*Contents!$AF$4,0)</f>
        <v>105</v>
      </c>
      <c r="E3" s="4">
        <f>ROUNDUP(C3*Contents!$AF$5,0)</f>
        <v>93</v>
      </c>
      <c r="F3" s="246"/>
    </row>
    <row r="4" spans="1:6">
      <c r="A4" s="203" t="s">
        <v>129</v>
      </c>
      <c r="B4" s="6" t="s">
        <v>598</v>
      </c>
      <c r="C4" s="9">
        <v>314</v>
      </c>
      <c r="D4" s="9">
        <f>ROUNDUP(C4*Contents!$AF$4,0)</f>
        <v>198</v>
      </c>
      <c r="E4" s="4">
        <f>ROUNDUP(C4*Contents!$AF$5,0)</f>
        <v>176</v>
      </c>
      <c r="F4" s="230"/>
    </row>
    <row r="5" spans="1:6" ht="8.25" customHeight="1">
      <c r="A5" s="30"/>
      <c r="B5" s="30"/>
      <c r="C5" s="30"/>
      <c r="D5" s="30"/>
      <c r="E5" s="291"/>
      <c r="F5" s="30"/>
    </row>
    <row r="6" spans="1:6" ht="14.1" customHeight="1">
      <c r="A6" s="205" t="s">
        <v>546</v>
      </c>
      <c r="B6" s="187"/>
      <c r="C6" s="96" t="s">
        <v>0</v>
      </c>
      <c r="D6" s="92" t="s">
        <v>1</v>
      </c>
      <c r="E6" s="123" t="s">
        <v>2</v>
      </c>
      <c r="F6" s="246"/>
    </row>
    <row r="7" spans="1:6" ht="14.1" customHeight="1">
      <c r="A7" s="219" t="s">
        <v>314</v>
      </c>
      <c r="B7" s="17" t="s">
        <v>596</v>
      </c>
      <c r="C7" s="18">
        <v>725</v>
      </c>
      <c r="D7" s="3">
        <f>ROUNDUP(C7*Contents!$AF$4,0)</f>
        <v>457</v>
      </c>
      <c r="E7" s="25">
        <f>ROUNDUP(C7*Contents!$AF$5,0)</f>
        <v>406</v>
      </c>
      <c r="F7" s="208"/>
    </row>
    <row r="8" spans="1:6" ht="14.1" customHeight="1">
      <c r="A8" s="220" t="s">
        <v>315</v>
      </c>
      <c r="B8" s="17" t="s">
        <v>597</v>
      </c>
      <c r="C8" s="9">
        <v>725</v>
      </c>
      <c r="D8" s="3">
        <f>ROUNDUP(C8*Contents!$AF$4,0)</f>
        <v>457</v>
      </c>
      <c r="E8" s="25">
        <f>ROUNDUP(C8*Contents!$AF$5,0)</f>
        <v>406</v>
      </c>
      <c r="F8" s="208"/>
    </row>
    <row r="9" spans="1:6" ht="3" customHeight="1">
      <c r="A9" s="399"/>
      <c r="B9" s="399"/>
      <c r="C9" s="399"/>
      <c r="D9" s="399"/>
      <c r="E9" s="399"/>
      <c r="F9" s="42"/>
    </row>
    <row r="10" spans="1:6" ht="9.75" customHeight="1">
      <c r="A10" s="369"/>
      <c r="B10" s="152"/>
      <c r="C10" s="13"/>
      <c r="D10" s="13"/>
      <c r="E10" s="117"/>
      <c r="F10" s="370"/>
    </row>
    <row r="11" spans="1:6" ht="14.1" customHeight="1">
      <c r="A11" s="205" t="s">
        <v>540</v>
      </c>
      <c r="B11" s="187"/>
      <c r="C11" s="96" t="s">
        <v>0</v>
      </c>
      <c r="D11" s="92" t="s">
        <v>1</v>
      </c>
      <c r="E11" s="123" t="s">
        <v>2</v>
      </c>
      <c r="F11" s="231"/>
    </row>
    <row r="12" spans="1:6" ht="23.25" customHeight="1">
      <c r="A12" s="203" t="s">
        <v>497</v>
      </c>
      <c r="B12" s="6" t="s">
        <v>541</v>
      </c>
      <c r="C12" s="9">
        <v>465</v>
      </c>
      <c r="D12" s="9">
        <f>ROUNDUP(C12*Contents!$AF$4,0)</f>
        <v>293</v>
      </c>
      <c r="E12" s="4">
        <f>ROUNDUP(C12*Contents!$AF$5,0)</f>
        <v>261</v>
      </c>
      <c r="F12" s="232"/>
    </row>
    <row r="13" spans="1:6" ht="8.25" customHeight="1">
      <c r="A13" s="289"/>
      <c r="B13" s="7"/>
      <c r="C13" s="8"/>
      <c r="D13" s="8"/>
      <c r="E13" s="173"/>
      <c r="F13" s="30"/>
    </row>
    <row r="14" spans="1:6" ht="14.1" customHeight="1">
      <c r="A14" s="205" t="s">
        <v>601</v>
      </c>
      <c r="B14" s="187"/>
      <c r="C14" s="95" t="s">
        <v>0</v>
      </c>
      <c r="D14" s="92" t="s">
        <v>1</v>
      </c>
      <c r="E14" s="123" t="s">
        <v>2</v>
      </c>
      <c r="F14" s="231"/>
    </row>
    <row r="15" spans="1:6">
      <c r="A15" s="222" t="s">
        <v>502</v>
      </c>
      <c r="B15" s="5" t="s">
        <v>542</v>
      </c>
      <c r="C15" s="9">
        <v>279</v>
      </c>
      <c r="D15" s="9">
        <f>ROUNDUP(C15*Contents!$AF$4,0)</f>
        <v>176</v>
      </c>
      <c r="E15" s="4">
        <f>ROUNDUP(C15*Contents!$AF$5,0)</f>
        <v>157</v>
      </c>
      <c r="F15" s="208"/>
    </row>
    <row r="16" spans="1:6" ht="28.5">
      <c r="A16" s="222" t="s">
        <v>503</v>
      </c>
      <c r="B16" s="6" t="s">
        <v>543</v>
      </c>
      <c r="C16" s="9">
        <v>378</v>
      </c>
      <c r="D16" s="9">
        <f>ROUNDUP(C16*Contents!$AF$4,0)</f>
        <v>239</v>
      </c>
      <c r="E16" s="4">
        <f>ROUNDUP(C16*Contents!$AF$5,0)</f>
        <v>212</v>
      </c>
      <c r="F16" s="208"/>
    </row>
    <row r="17" spans="1:6" ht="15" customHeight="1">
      <c r="A17" s="223" t="s">
        <v>544</v>
      </c>
      <c r="B17" s="24" t="s">
        <v>555</v>
      </c>
      <c r="C17" s="3">
        <v>358</v>
      </c>
      <c r="D17" s="9">
        <f>ROUNDUP(C17*Contents!$AF$4,0)</f>
        <v>226</v>
      </c>
      <c r="E17" s="4">
        <f>ROUNDUP(C17*Contents!$AF$5,0)</f>
        <v>201</v>
      </c>
      <c r="F17" s="208"/>
    </row>
    <row r="18" spans="1:6" ht="28.5">
      <c r="A18" s="223" t="s">
        <v>545</v>
      </c>
      <c r="B18" s="24" t="s">
        <v>556</v>
      </c>
      <c r="C18" s="3">
        <v>460</v>
      </c>
      <c r="D18" s="9">
        <f>ROUNDUP(C18*Contents!$AF$4,0)</f>
        <v>290</v>
      </c>
      <c r="E18" s="4">
        <f>ROUNDUP(C18*Contents!$AF$5,0)</f>
        <v>258</v>
      </c>
      <c r="F18" s="208"/>
    </row>
    <row r="19" spans="1:6" ht="14.25" customHeight="1">
      <c r="A19" s="233" t="s">
        <v>504</v>
      </c>
      <c r="B19" s="154" t="s">
        <v>628</v>
      </c>
      <c r="C19" s="234">
        <v>103</v>
      </c>
      <c r="D19" s="234">
        <f>ROUNDUP(C19*Contents!$AF$4,0)</f>
        <v>65</v>
      </c>
      <c r="E19" s="235">
        <f>ROUNDUP(C19*Contents!$AF$5,0)</f>
        <v>58</v>
      </c>
      <c r="F19" s="230"/>
    </row>
    <row r="20" spans="1:6" ht="4.5" customHeight="1">
      <c r="A20" s="289"/>
      <c r="B20" s="182"/>
      <c r="C20" s="290"/>
      <c r="D20" s="290"/>
      <c r="E20" s="173"/>
      <c r="F20" s="30"/>
    </row>
    <row r="21" spans="1:6" ht="14.1" customHeight="1">
      <c r="A21" s="403" t="s">
        <v>505</v>
      </c>
      <c r="B21" s="404"/>
      <c r="C21" s="404"/>
      <c r="D21" s="404"/>
      <c r="E21" s="404"/>
      <c r="F21" s="405"/>
    </row>
    <row r="22" spans="1:6" ht="14.1" customHeight="1">
      <c r="A22" s="224" t="s">
        <v>398</v>
      </c>
      <c r="B22" s="135" t="s">
        <v>374</v>
      </c>
      <c r="C22" s="133"/>
      <c r="D22" s="23"/>
      <c r="E22" s="161"/>
      <c r="F22" s="208"/>
    </row>
    <row r="23" spans="1:6" ht="13.5" customHeight="1">
      <c r="A23" s="225" t="s">
        <v>363</v>
      </c>
      <c r="B23" s="5" t="s">
        <v>397</v>
      </c>
      <c r="C23" s="9">
        <v>510</v>
      </c>
      <c r="D23" s="9">
        <f>ROUNDUP(C23*Contents!$AF$4,0)</f>
        <v>322</v>
      </c>
      <c r="E23" s="4">
        <f>ROUNDUP(C23*Contents!$AF$5,0)</f>
        <v>286</v>
      </c>
      <c r="F23" s="208"/>
    </row>
    <row r="24" spans="1:6" ht="13.5" customHeight="1">
      <c r="A24" s="225" t="s">
        <v>364</v>
      </c>
      <c r="B24" s="5" t="s">
        <v>373</v>
      </c>
      <c r="C24" s="9">
        <v>790</v>
      </c>
      <c r="D24" s="9">
        <f>ROUNDUP(C24*Contents!$AF$4,0)</f>
        <v>498</v>
      </c>
      <c r="E24" s="4">
        <f>ROUNDUP(C24*Contents!$AF$5,0)</f>
        <v>443</v>
      </c>
      <c r="F24" s="208"/>
    </row>
    <row r="25" spans="1:6" ht="13.5" customHeight="1">
      <c r="A25" s="225" t="s">
        <v>365</v>
      </c>
      <c r="B25" s="5" t="s">
        <v>375</v>
      </c>
      <c r="C25" s="9">
        <v>510</v>
      </c>
      <c r="D25" s="9">
        <f>ROUNDUP(C25*Contents!$AF$4,0)</f>
        <v>322</v>
      </c>
      <c r="E25" s="4">
        <f>ROUNDUP(C25*Contents!$AF$5,0)</f>
        <v>286</v>
      </c>
      <c r="F25" s="208"/>
    </row>
    <row r="26" spans="1:6" ht="13.5" customHeight="1">
      <c r="A26" s="225" t="s">
        <v>366</v>
      </c>
      <c r="B26" s="5" t="s">
        <v>376</v>
      </c>
      <c r="C26" s="9">
        <v>790</v>
      </c>
      <c r="D26" s="9">
        <f>ROUNDUP(C26*Contents!$AF$4,0)</f>
        <v>498</v>
      </c>
      <c r="E26" s="4">
        <f>ROUNDUP(C26*Contents!$AF$5,0)</f>
        <v>443</v>
      </c>
      <c r="F26" s="208"/>
    </row>
    <row r="27" spans="1:6" ht="13.5" customHeight="1">
      <c r="A27" s="225" t="s">
        <v>367</v>
      </c>
      <c r="B27" s="6" t="s">
        <v>377</v>
      </c>
      <c r="C27" s="9">
        <v>510</v>
      </c>
      <c r="D27" s="9">
        <f>ROUNDUP(C27*Contents!$AF$4,0)</f>
        <v>322</v>
      </c>
      <c r="E27" s="4">
        <f>ROUNDUP(C27*Contents!$AF$5,0)</f>
        <v>286</v>
      </c>
      <c r="F27" s="208"/>
    </row>
    <row r="28" spans="1:6" ht="13.5" customHeight="1">
      <c r="A28" s="225" t="s">
        <v>368</v>
      </c>
      <c r="B28" s="6" t="s">
        <v>378</v>
      </c>
      <c r="C28" s="9">
        <v>790</v>
      </c>
      <c r="D28" s="9">
        <f>ROUNDUP(C28*Contents!$AF$4,0)</f>
        <v>498</v>
      </c>
      <c r="E28" s="4">
        <f>ROUNDUP(C28*Contents!$AF$5,0)</f>
        <v>443</v>
      </c>
      <c r="F28" s="208"/>
    </row>
    <row r="29" spans="1:6" ht="13.5" customHeight="1">
      <c r="A29" s="225" t="s">
        <v>369</v>
      </c>
      <c r="B29" s="5" t="s">
        <v>547</v>
      </c>
      <c r="C29" s="9">
        <v>92</v>
      </c>
      <c r="D29" s="9">
        <f>ROUNDUP(C29*Contents!$AF$4,0)</f>
        <v>58</v>
      </c>
      <c r="E29" s="4">
        <f>ROUNDUP(C29*Contents!$AF$5,0)</f>
        <v>52</v>
      </c>
      <c r="F29" s="208"/>
    </row>
    <row r="30" spans="1:6" ht="13.5" customHeight="1">
      <c r="A30" s="225" t="s">
        <v>370</v>
      </c>
      <c r="B30" s="5" t="s">
        <v>406</v>
      </c>
      <c r="C30" s="9">
        <v>128</v>
      </c>
      <c r="D30" s="9">
        <f>ROUNDUP(C30*Contents!$AF$4,0)</f>
        <v>81</v>
      </c>
      <c r="E30" s="4">
        <f>ROUNDUP(C30*Contents!$AF$5,0)</f>
        <v>72</v>
      </c>
      <c r="F30" s="208"/>
    </row>
    <row r="31" spans="1:6" ht="13.5" customHeight="1">
      <c r="A31" s="225" t="s">
        <v>371</v>
      </c>
      <c r="B31" s="5" t="s">
        <v>548</v>
      </c>
      <c r="C31" s="9">
        <v>175</v>
      </c>
      <c r="D31" s="9">
        <f>ROUNDUP(C31*Contents!$AF$4,0)</f>
        <v>111</v>
      </c>
      <c r="E31" s="4">
        <f>ROUNDUP(C31*Contents!$AF$5,0)</f>
        <v>98</v>
      </c>
      <c r="F31" s="208"/>
    </row>
    <row r="32" spans="1:6" ht="13.5" customHeight="1">
      <c r="A32" s="225" t="s">
        <v>372</v>
      </c>
      <c r="B32" s="5" t="s">
        <v>409</v>
      </c>
      <c r="C32" s="9">
        <v>102</v>
      </c>
      <c r="D32" s="9">
        <f>ROUNDUP(C32*Contents!$AF$4,0)</f>
        <v>65</v>
      </c>
      <c r="E32" s="4">
        <f>ROUNDUP(C32*Contents!$AF$5,0)</f>
        <v>58</v>
      </c>
      <c r="F32" s="208"/>
    </row>
    <row r="33" spans="1:6" ht="13.5" customHeight="1">
      <c r="A33" s="225" t="s">
        <v>380</v>
      </c>
      <c r="B33" s="5" t="s">
        <v>379</v>
      </c>
      <c r="C33" s="9">
        <v>140</v>
      </c>
      <c r="D33" s="9">
        <f>ROUNDUP(C33*Contents!$AF$4,0)</f>
        <v>89</v>
      </c>
      <c r="E33" s="4">
        <f>ROUNDUP(C33*Contents!$AF$5,0)</f>
        <v>79</v>
      </c>
      <c r="F33" s="208"/>
    </row>
    <row r="34" spans="1:6" ht="13.5" customHeight="1">
      <c r="A34" s="226" t="s">
        <v>387</v>
      </c>
      <c r="B34" s="146" t="s">
        <v>388</v>
      </c>
      <c r="C34" s="40">
        <v>68</v>
      </c>
      <c r="D34" s="40">
        <f>ROUNDUP(C34*Contents!$AF$4,0)</f>
        <v>43</v>
      </c>
      <c r="E34" s="41">
        <f>ROUNDUP(C34*Contents!$AF$5,0)</f>
        <v>39</v>
      </c>
      <c r="F34" s="208"/>
    </row>
    <row r="35" spans="1:6" ht="13.5" customHeight="1" thickBot="1">
      <c r="A35" s="400" t="s">
        <v>408</v>
      </c>
      <c r="B35" s="401"/>
      <c r="C35" s="401"/>
      <c r="D35" s="401"/>
      <c r="E35" s="402"/>
      <c r="F35" s="208"/>
    </row>
    <row r="36" spans="1:6" ht="14.1" customHeight="1">
      <c r="A36" s="224" t="s">
        <v>399</v>
      </c>
      <c r="B36" s="135" t="s">
        <v>356</v>
      </c>
      <c r="C36" s="18">
        <v>412</v>
      </c>
      <c r="D36" s="18">
        <f>ROUNDUP(C36*Contents!$AF$4,0)</f>
        <v>260</v>
      </c>
      <c r="E36" s="142">
        <f>ROUNDUP(C36*Contents!$AF$5,0)</f>
        <v>231</v>
      </c>
      <c r="F36" s="208"/>
    </row>
    <row r="37" spans="1:6" ht="14.1" customHeight="1">
      <c r="A37" s="203" t="s">
        <v>400</v>
      </c>
      <c r="B37" s="5" t="s">
        <v>357</v>
      </c>
      <c r="C37" s="9">
        <v>520</v>
      </c>
      <c r="D37" s="9">
        <f>ROUNDUP(C37*Contents!$AF$4,0)</f>
        <v>328</v>
      </c>
      <c r="E37" s="4">
        <f>ROUNDUP(C37*Contents!$AF$5,0)</f>
        <v>292</v>
      </c>
      <c r="F37" s="208"/>
    </row>
    <row r="38" spans="1:6" ht="14.1" customHeight="1">
      <c r="A38" s="203" t="s">
        <v>401</v>
      </c>
      <c r="B38" s="5" t="s">
        <v>358</v>
      </c>
      <c r="C38" s="9">
        <v>650</v>
      </c>
      <c r="D38" s="9">
        <f>ROUNDUP(C38*Contents!$AF$4,0)</f>
        <v>410</v>
      </c>
      <c r="E38" s="4">
        <f>ROUNDUP(C38*Contents!$AF$5,0)</f>
        <v>364</v>
      </c>
      <c r="F38" s="208"/>
    </row>
    <row r="39" spans="1:6" ht="11.25" customHeight="1">
      <c r="A39" s="227" t="s">
        <v>381</v>
      </c>
      <c r="B39" s="158"/>
      <c r="C39" s="159"/>
      <c r="D39" s="159"/>
      <c r="E39" s="160"/>
      <c r="F39" s="228"/>
    </row>
    <row r="40" spans="1:6" ht="14.1" customHeight="1">
      <c r="A40" s="229" t="s">
        <v>369</v>
      </c>
      <c r="B40" s="5" t="s">
        <v>407</v>
      </c>
      <c r="C40" s="9">
        <v>92</v>
      </c>
      <c r="D40" s="9">
        <f>ROUNDUP(C40*Contents!$AF$4,0)</f>
        <v>58</v>
      </c>
      <c r="E40" s="4">
        <f>ROUNDUP(C40*Contents!$AF$5,0)</f>
        <v>52</v>
      </c>
      <c r="F40" s="208"/>
    </row>
    <row r="41" spans="1:6" ht="14.1" customHeight="1">
      <c r="A41" s="225" t="s">
        <v>370</v>
      </c>
      <c r="B41" s="5" t="s">
        <v>406</v>
      </c>
      <c r="C41" s="9">
        <v>128</v>
      </c>
      <c r="D41" s="9">
        <f>ROUNDUP(C41*Contents!$AF$4,0)</f>
        <v>81</v>
      </c>
      <c r="E41" s="4">
        <f>ROUNDUP(C41*Contents!$AF$5,0)</f>
        <v>72</v>
      </c>
      <c r="F41" s="208"/>
    </row>
    <row r="42" spans="1:6" ht="14.1" customHeight="1">
      <c r="A42" s="225" t="s">
        <v>372</v>
      </c>
      <c r="B42" s="5" t="s">
        <v>409</v>
      </c>
      <c r="C42" s="9">
        <v>102</v>
      </c>
      <c r="D42" s="9">
        <f>ROUNDUP(C42*Contents!$AF$4,0)</f>
        <v>65</v>
      </c>
      <c r="E42" s="4">
        <f>ROUNDUP(C42*Contents!$AF$5,0)</f>
        <v>58</v>
      </c>
      <c r="F42" s="208"/>
    </row>
    <row r="43" spans="1:6" ht="14.1" customHeight="1">
      <c r="A43" s="225" t="s">
        <v>380</v>
      </c>
      <c r="B43" s="176" t="s">
        <v>539</v>
      </c>
      <c r="C43" s="9">
        <v>140</v>
      </c>
      <c r="D43" s="9">
        <f>ROUNDUP(C43*Contents!$AF$4,0)</f>
        <v>89</v>
      </c>
      <c r="E43" s="4">
        <f>ROUNDUP(C43*Contents!$AF$5,0)</f>
        <v>79</v>
      </c>
      <c r="F43" s="208"/>
    </row>
    <row r="44" spans="1:6" ht="14.1" customHeight="1">
      <c r="A44" s="225" t="s">
        <v>387</v>
      </c>
      <c r="B44" s="135" t="s">
        <v>388</v>
      </c>
      <c r="C44" s="9">
        <v>68</v>
      </c>
      <c r="D44" s="9">
        <f>ROUNDUP(C44*Contents!$AF$4,0)</f>
        <v>43</v>
      </c>
      <c r="E44" s="4">
        <f>ROUNDUP(C44*Contents!$AF$5,0)</f>
        <v>39</v>
      </c>
      <c r="F44" s="230"/>
    </row>
    <row r="45" spans="1:6" ht="12" customHeight="1">
      <c r="A45" s="393"/>
      <c r="B45" s="394"/>
      <c r="C45" s="394"/>
      <c r="D45" s="394"/>
      <c r="E45" s="394"/>
      <c r="F45" s="395"/>
    </row>
    <row r="46" spans="1:6" ht="52.5" customHeight="1"/>
    <row r="49" ht="30" customHeight="1"/>
    <row r="50" ht="16.5" customHeight="1"/>
  </sheetData>
  <mergeCells count="5">
    <mergeCell ref="A45:F45"/>
    <mergeCell ref="A1:F1"/>
    <mergeCell ref="A9:E9"/>
    <mergeCell ref="A35:E35"/>
    <mergeCell ref="A21:F21"/>
  </mergeCells>
  <phoneticPr fontId="2" type="noConversion"/>
  <conditionalFormatting sqref="D2 D6 D7:E8 D10:E10 D14 D22:E34 D36:E44">
    <cfRule type="cellIs" dxfId="38" priority="8" stopIfTrue="1" operator="equal">
      <formula>0</formula>
    </cfRule>
  </conditionalFormatting>
  <conditionalFormatting sqref="D11">
    <cfRule type="cellIs" dxfId="37" priority="5" stopIfTrue="1" operator="equal">
      <formula>0</formula>
    </cfRule>
  </conditionalFormatting>
  <conditionalFormatting sqref="D3:E4">
    <cfRule type="cellIs" dxfId="36" priority="1" stopIfTrue="1" operator="equal">
      <formula>0</formula>
    </cfRule>
  </conditionalFormatting>
  <conditionalFormatting sqref="D12:E13">
    <cfRule type="cellIs" dxfId="35" priority="4" stopIfTrue="1" operator="equal">
      <formula>0</formula>
    </cfRule>
  </conditionalFormatting>
  <conditionalFormatting sqref="D15:E20">
    <cfRule type="cellIs" dxfId="34" priority="3" stopIfTrue="1" operator="equal">
      <formula>0</formula>
    </cfRule>
  </conditionalFormatting>
  <printOptions horizontalCentered="1"/>
  <pageMargins left="0.23622047244094491" right="0.23622047244094491" top="0.47244094488188981" bottom="0.31496062992125984" header="0.31496062992125984" footer="0.27559055118110237"/>
  <pageSetup paperSize="9" scale="80" orientation="landscape" r:id="rId1"/>
  <headerFooter alignWithMargins="0">
    <oddFooter>&amp;R&amp;8&amp;A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topLeftCell="A13" zoomScaleNormal="100" workbookViewId="0">
      <selection activeCell="B44" sqref="B44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96" t="s">
        <v>621</v>
      </c>
      <c r="B1" s="397"/>
      <c r="C1" s="397"/>
      <c r="D1" s="397"/>
      <c r="E1" s="397"/>
      <c r="F1" s="398"/>
    </row>
    <row r="2" spans="1:6" ht="15" customHeight="1">
      <c r="A2" s="205" t="s">
        <v>403</v>
      </c>
      <c r="B2" s="187"/>
      <c r="C2" s="95" t="s">
        <v>0</v>
      </c>
      <c r="D2" s="92" t="s">
        <v>1</v>
      </c>
      <c r="E2" s="123" t="s">
        <v>2</v>
      </c>
      <c r="F2" s="231"/>
    </row>
    <row r="3" spans="1:6" ht="30" customHeight="1">
      <c r="A3" s="220" t="s">
        <v>130</v>
      </c>
      <c r="B3" s="6" t="s">
        <v>649</v>
      </c>
      <c r="C3" s="9">
        <v>868</v>
      </c>
      <c r="D3" s="9">
        <f>ROUNDUP(C3*Contents!$AF$4,0)</f>
        <v>547</v>
      </c>
      <c r="E3" s="4">
        <f>ROUNDUP(C3*Contents!$AF$5,0)</f>
        <v>487</v>
      </c>
      <c r="F3" s="251"/>
    </row>
    <row r="4" spans="1:6" ht="8.25" customHeight="1">
      <c r="A4" s="183"/>
      <c r="B4" s="180"/>
      <c r="C4" s="8"/>
      <c r="D4" s="8"/>
      <c r="E4" s="173"/>
      <c r="F4" s="30"/>
    </row>
    <row r="5" spans="1:6">
      <c r="A5" s="205" t="s">
        <v>131</v>
      </c>
      <c r="B5" s="104"/>
      <c r="C5" s="147" t="s">
        <v>0</v>
      </c>
      <c r="D5" s="148" t="s">
        <v>1</v>
      </c>
      <c r="E5" s="149" t="s">
        <v>2</v>
      </c>
      <c r="F5" s="105"/>
    </row>
    <row r="6" spans="1:6" ht="28.5">
      <c r="A6" s="203" t="s">
        <v>384</v>
      </c>
      <c r="B6" s="6" t="s">
        <v>428</v>
      </c>
      <c r="C6" s="9">
        <v>830</v>
      </c>
      <c r="D6" s="9">
        <f>ROUNDUP(C6*Contents!$AF$4,0)</f>
        <v>523</v>
      </c>
      <c r="E6" s="4">
        <f>ROUNDUP(C6*Contents!$AF$5,0)</f>
        <v>465</v>
      </c>
      <c r="F6" s="410"/>
    </row>
    <row r="7" spans="1:6">
      <c r="A7" s="203" t="s">
        <v>396</v>
      </c>
      <c r="B7" s="407"/>
      <c r="C7" s="408"/>
      <c r="D7" s="408"/>
      <c r="E7" s="409"/>
      <c r="F7" s="411"/>
    </row>
    <row r="8" spans="1:6">
      <c r="A8" s="225" t="s">
        <v>391</v>
      </c>
      <c r="B8" s="6" t="s">
        <v>393</v>
      </c>
      <c r="C8" s="9">
        <v>128</v>
      </c>
      <c r="D8" s="9">
        <f>ROUNDUP(C8*Contents!$AF$4,0)</f>
        <v>81</v>
      </c>
      <c r="E8" s="4">
        <f>ROUNDUP(C8*Contents!$AF$5,0)</f>
        <v>72</v>
      </c>
      <c r="F8" s="411"/>
    </row>
    <row r="9" spans="1:6">
      <c r="A9" s="225" t="s">
        <v>392</v>
      </c>
      <c r="B9" s="6" t="s">
        <v>394</v>
      </c>
      <c r="C9" s="9">
        <v>140</v>
      </c>
      <c r="D9" s="9">
        <f>ROUNDUP(C9*Contents!$AF$4,0)</f>
        <v>89</v>
      </c>
      <c r="E9" s="4">
        <f>ROUNDUP(C9*Contents!$AF$5,0)</f>
        <v>79</v>
      </c>
      <c r="F9" s="411"/>
    </row>
    <row r="10" spans="1:6">
      <c r="A10" s="225" t="s">
        <v>387</v>
      </c>
      <c r="B10" s="6" t="s">
        <v>395</v>
      </c>
      <c r="C10" s="9">
        <v>68</v>
      </c>
      <c r="D10" s="9">
        <f>ROUNDUP(C10*Contents!$AF$4,0)</f>
        <v>43</v>
      </c>
      <c r="E10" s="4">
        <f>ROUNDUP(C10*Contents!$AF$5,0)</f>
        <v>39</v>
      </c>
      <c r="F10" s="412"/>
    </row>
    <row r="11" spans="1:6" ht="12" customHeight="1">
      <c r="A11" s="289"/>
      <c r="B11" s="180"/>
      <c r="C11" s="8"/>
      <c r="D11" s="8"/>
      <c r="E11" s="173"/>
      <c r="F11" s="30"/>
    </row>
    <row r="12" spans="1:6">
      <c r="A12" s="205" t="s">
        <v>132</v>
      </c>
      <c r="B12" s="187"/>
      <c r="C12" s="95" t="s">
        <v>0</v>
      </c>
      <c r="D12" s="92" t="s">
        <v>1</v>
      </c>
      <c r="E12" s="123" t="s">
        <v>2</v>
      </c>
      <c r="F12" s="231"/>
    </row>
    <row r="13" spans="1:6" ht="16.5" customHeight="1">
      <c r="A13" s="203" t="s">
        <v>133</v>
      </c>
      <c r="B13" s="135" t="s">
        <v>134</v>
      </c>
      <c r="C13" s="18">
        <v>590</v>
      </c>
      <c r="D13" s="40">
        <f>ROUNDUP(C13*Contents!$AF$4,0)</f>
        <v>372</v>
      </c>
      <c r="E13" s="41">
        <f>ROUNDUP(C13*Contents!$AF$5,0)</f>
        <v>331</v>
      </c>
      <c r="F13" s="246"/>
    </row>
    <row r="14" spans="1:6" ht="18.75" customHeight="1">
      <c r="A14" s="203" t="s">
        <v>135</v>
      </c>
      <c r="B14" s="5" t="s">
        <v>602</v>
      </c>
      <c r="C14" s="9">
        <v>10</v>
      </c>
      <c r="D14" s="9">
        <f>ROUNDUP(C14*Contents!$AF$4,0)</f>
        <v>7</v>
      </c>
      <c r="E14" s="4">
        <f>ROUNDUP(C14*Contents!$AF$5,0)</f>
        <v>6</v>
      </c>
      <c r="F14" s="230"/>
    </row>
    <row r="15" spans="1:6" ht="9" customHeight="1">
      <c r="A15" s="289"/>
      <c r="B15" s="7"/>
      <c r="C15" s="8"/>
      <c r="D15" s="8"/>
      <c r="E15" s="173"/>
      <c r="F15" s="30"/>
    </row>
    <row r="16" spans="1:6">
      <c r="A16" s="205" t="s">
        <v>122</v>
      </c>
      <c r="B16" s="187"/>
      <c r="C16" s="95" t="s">
        <v>0</v>
      </c>
      <c r="D16" s="92" t="s">
        <v>1</v>
      </c>
      <c r="E16" s="123" t="s">
        <v>2</v>
      </c>
      <c r="F16" s="231"/>
    </row>
    <row r="17" spans="1:6">
      <c r="A17" s="220" t="s">
        <v>424</v>
      </c>
      <c r="B17" s="6" t="s">
        <v>425</v>
      </c>
      <c r="C17" s="9">
        <v>488</v>
      </c>
      <c r="D17" s="3">
        <f>ROUNDUP(C17*Contents!$AF$4,0)</f>
        <v>308</v>
      </c>
      <c r="E17" s="25">
        <f>ROUNDUP(C17*Contents!$AF$5,0)</f>
        <v>274</v>
      </c>
      <c r="F17" s="208"/>
    </row>
    <row r="18" spans="1:6">
      <c r="A18" s="220" t="s">
        <v>672</v>
      </c>
      <c r="B18" s="6" t="s">
        <v>332</v>
      </c>
      <c r="C18" s="9">
        <v>192</v>
      </c>
      <c r="D18" s="3">
        <f>ROUNDUP(C18*Contents!$AF$4,0)</f>
        <v>121</v>
      </c>
      <c r="E18" s="25">
        <f>ROUNDUP(C18*Contents!$AF$5,0)</f>
        <v>108</v>
      </c>
      <c r="F18" s="208"/>
    </row>
    <row r="19" spans="1:6">
      <c r="A19" s="220" t="s">
        <v>495</v>
      </c>
      <c r="B19" s="6" t="s">
        <v>426</v>
      </c>
      <c r="C19" s="9">
        <v>438</v>
      </c>
      <c r="D19" s="3">
        <f>ROUNDUP(C19*Contents!$AF$4,0)</f>
        <v>276</v>
      </c>
      <c r="E19" s="25">
        <f>ROUNDUP(C19*Contents!$AF$5,0)</f>
        <v>246</v>
      </c>
      <c r="F19" s="208"/>
    </row>
    <row r="20" spans="1:6">
      <c r="A20" s="245" t="s">
        <v>671</v>
      </c>
      <c r="B20" s="180" t="s">
        <v>673</v>
      </c>
      <c r="C20" s="9">
        <v>20</v>
      </c>
      <c r="D20" s="3">
        <f>ROUNDUP(C20*Contents!$AF$4,0)</f>
        <v>13</v>
      </c>
      <c r="E20" s="25">
        <f>ROUNDUP(C20*Contents!$AF$5,0)</f>
        <v>12</v>
      </c>
      <c r="F20" s="208"/>
    </row>
    <row r="21" spans="1:6">
      <c r="A21" s="243" t="s">
        <v>221</v>
      </c>
      <c r="B21" s="181"/>
      <c r="C21" s="181"/>
      <c r="D21" s="181"/>
      <c r="E21" s="181"/>
      <c r="F21" s="209"/>
    </row>
    <row r="22" spans="1:6">
      <c r="A22" s="220" t="s">
        <v>549</v>
      </c>
      <c r="B22" s="6" t="s">
        <v>592</v>
      </c>
      <c r="C22" s="9">
        <v>340</v>
      </c>
      <c r="D22" s="9">
        <f>ROUNDUP(C22*Contents!$AF$4,0)</f>
        <v>215</v>
      </c>
      <c r="E22" s="4">
        <f>ROUNDUP(C22*Contents!$AF$5,0)</f>
        <v>191</v>
      </c>
      <c r="F22" s="204"/>
    </row>
    <row r="23" spans="1:6" ht="11.25" customHeight="1">
      <c r="A23" s="30"/>
      <c r="B23" s="30"/>
      <c r="C23" s="30"/>
      <c r="D23" s="30"/>
      <c r="E23" s="291"/>
      <c r="F23" s="30"/>
    </row>
    <row r="24" spans="1:6">
      <c r="A24" s="205" t="s">
        <v>123</v>
      </c>
      <c r="B24" s="187"/>
      <c r="C24" s="96" t="s">
        <v>0</v>
      </c>
      <c r="D24" s="92" t="s">
        <v>1</v>
      </c>
      <c r="E24" s="123" t="s">
        <v>2</v>
      </c>
      <c r="F24" s="198"/>
    </row>
    <row r="25" spans="1:6" ht="41.25" customHeight="1">
      <c r="A25" s="203" t="s">
        <v>124</v>
      </c>
      <c r="B25" s="6" t="s">
        <v>125</v>
      </c>
      <c r="C25" s="9">
        <v>438</v>
      </c>
      <c r="D25" s="9">
        <f>ROUNDUP(C25*Contents!$AF$4,0)</f>
        <v>276</v>
      </c>
      <c r="E25" s="4">
        <f>ROUNDUP(C25*Contents!$AF$5,0)</f>
        <v>246</v>
      </c>
      <c r="F25" s="251"/>
    </row>
    <row r="26" spans="1:6" ht="9.75" customHeight="1">
      <c r="A26" s="406"/>
      <c r="B26" s="406"/>
      <c r="C26" s="406"/>
      <c r="D26" s="406"/>
      <c r="E26" s="406"/>
      <c r="F26" s="31"/>
    </row>
    <row r="27" spans="1:6">
      <c r="A27" s="205" t="s">
        <v>126</v>
      </c>
      <c r="B27" s="187"/>
      <c r="C27" s="96" t="s">
        <v>0</v>
      </c>
      <c r="D27" s="92" t="s">
        <v>1</v>
      </c>
      <c r="E27" s="123" t="s">
        <v>2</v>
      </c>
      <c r="F27" s="198"/>
    </row>
    <row r="28" spans="1:6" ht="26.25" customHeight="1">
      <c r="A28" s="203" t="s">
        <v>422</v>
      </c>
      <c r="B28" s="5" t="s">
        <v>423</v>
      </c>
      <c r="C28" s="9">
        <v>135</v>
      </c>
      <c r="D28" s="9">
        <f>ROUNDUP(C28*Contents!$AF$4,0)</f>
        <v>86</v>
      </c>
      <c r="E28" s="4">
        <f>ROUNDUP(C28*Contents!$AF$5,0)</f>
        <v>76</v>
      </c>
      <c r="F28" s="251"/>
    </row>
    <row r="29" spans="1:6" ht="9" customHeight="1">
      <c r="A29" s="406"/>
      <c r="B29" s="406"/>
      <c r="C29" s="406"/>
      <c r="D29" s="406"/>
      <c r="E29" s="406"/>
      <c r="F29" s="31"/>
    </row>
    <row r="30" spans="1:6">
      <c r="A30" s="205" t="s">
        <v>127</v>
      </c>
      <c r="B30" s="187"/>
      <c r="C30" s="96" t="s">
        <v>0</v>
      </c>
      <c r="D30" s="92" t="s">
        <v>1</v>
      </c>
      <c r="E30" s="123" t="s">
        <v>2</v>
      </c>
      <c r="F30" s="198"/>
    </row>
    <row r="31" spans="1:6" ht="26.25" customHeight="1">
      <c r="A31" s="203" t="s">
        <v>433</v>
      </c>
      <c r="B31" s="5" t="s">
        <v>469</v>
      </c>
      <c r="C31" s="9">
        <v>244</v>
      </c>
      <c r="D31" s="9">
        <f>ROUNDUP(C31*Contents!$AF$4,0)</f>
        <v>154</v>
      </c>
      <c r="E31" s="4">
        <f>ROUNDUP(C31*Contents!$AF$5,0)</f>
        <v>137</v>
      </c>
      <c r="F31" s="251"/>
    </row>
    <row r="32" spans="1:6" ht="9.75" customHeight="1">
      <c r="A32" s="406"/>
      <c r="B32" s="406"/>
      <c r="C32" s="406"/>
      <c r="D32" s="406"/>
      <c r="E32" s="406"/>
      <c r="F32" s="31"/>
    </row>
    <row r="33" spans="1:6">
      <c r="A33" s="205" t="s">
        <v>572</v>
      </c>
      <c r="B33" s="187"/>
      <c r="C33" s="96" t="s">
        <v>0</v>
      </c>
      <c r="D33" s="92" t="s">
        <v>1</v>
      </c>
      <c r="E33" s="123" t="s">
        <v>2</v>
      </c>
      <c r="F33" s="198"/>
    </row>
    <row r="34" spans="1:6">
      <c r="A34" s="203" t="s">
        <v>550</v>
      </c>
      <c r="B34" s="5" t="s">
        <v>571</v>
      </c>
      <c r="C34" s="9">
        <v>54</v>
      </c>
      <c r="D34" s="3">
        <f>ROUNDUP(C34*Contents!$AF$4,0)</f>
        <v>35</v>
      </c>
      <c r="E34" s="25">
        <f>ROUNDUP(C34*Contents!$AF$5,0)</f>
        <v>31</v>
      </c>
      <c r="F34" s="208"/>
    </row>
    <row r="35" spans="1:6">
      <c r="A35" s="203" t="s">
        <v>719</v>
      </c>
      <c r="B35" s="5" t="s">
        <v>723</v>
      </c>
      <c r="C35" s="9">
        <v>165</v>
      </c>
      <c r="D35" s="3">
        <f>ROUNDUP(C35*Contents!$AF$4,0)</f>
        <v>104</v>
      </c>
      <c r="E35" s="25">
        <f>ROUNDUP(C35*Contents!$AF$5,0)</f>
        <v>93</v>
      </c>
      <c r="F35" s="208"/>
    </row>
    <row r="36" spans="1:6">
      <c r="A36" s="203" t="s">
        <v>720</v>
      </c>
      <c r="B36" s="5" t="s">
        <v>724</v>
      </c>
      <c r="C36" s="9">
        <v>165</v>
      </c>
      <c r="D36" s="3">
        <f>ROUNDUP(C36*Contents!$AF$4,0)</f>
        <v>104</v>
      </c>
      <c r="E36" s="25">
        <f>ROUNDUP(C36*Contents!$AF$5,0)</f>
        <v>93</v>
      </c>
      <c r="F36" s="208"/>
    </row>
    <row r="37" spans="1:6">
      <c r="A37" s="203" t="s">
        <v>721</v>
      </c>
      <c r="B37" s="5" t="s">
        <v>725</v>
      </c>
      <c r="C37" s="9">
        <v>165</v>
      </c>
      <c r="D37" s="3">
        <f>ROUNDUP(C37*Contents!$AF$4,0)</f>
        <v>104</v>
      </c>
      <c r="E37" s="25">
        <f>ROUNDUP(C37*Contents!$AF$5,0)</f>
        <v>93</v>
      </c>
      <c r="F37" s="208"/>
    </row>
    <row r="38" spans="1:6">
      <c r="A38" s="203" t="s">
        <v>722</v>
      </c>
      <c r="B38" s="1" t="s">
        <v>726</v>
      </c>
      <c r="C38" s="9">
        <v>188</v>
      </c>
      <c r="D38" s="3">
        <f>ROUNDUP(C38*Contents!$AF$4,0)</f>
        <v>119</v>
      </c>
      <c r="E38" s="25">
        <f>ROUNDUP(C38*Contents!$AF$5,0)</f>
        <v>106</v>
      </c>
      <c r="F38" s="208"/>
    </row>
    <row r="39" spans="1:6">
      <c r="A39" s="203" t="s">
        <v>727</v>
      </c>
      <c r="B39" s="5" t="s">
        <v>729</v>
      </c>
      <c r="C39" s="28">
        <v>272</v>
      </c>
      <c r="D39" s="3">
        <f>ROUNDUP(C39*Contents!$AF$4,0)</f>
        <v>172</v>
      </c>
      <c r="E39" s="25">
        <f>ROUNDUP(C39*Contents!$AF$5,0)</f>
        <v>153</v>
      </c>
      <c r="F39" s="208"/>
    </row>
    <row r="40" spans="1:6">
      <c r="A40" s="203" t="s">
        <v>728</v>
      </c>
      <c r="B40" s="5" t="s">
        <v>730</v>
      </c>
      <c r="C40" s="28">
        <v>272</v>
      </c>
      <c r="D40" s="3">
        <f>ROUNDUP(C40*Contents!$AF$4,0)</f>
        <v>172</v>
      </c>
      <c r="E40" s="25">
        <f>ROUNDUP(C40*Contents!$AF$5,0)</f>
        <v>153</v>
      </c>
      <c r="F40" s="208"/>
    </row>
    <row r="41" spans="1:6">
      <c r="A41" s="393"/>
      <c r="B41" s="394"/>
      <c r="C41" s="394"/>
      <c r="D41" s="394"/>
      <c r="E41" s="394"/>
      <c r="F41" s="395"/>
    </row>
  </sheetData>
  <mergeCells count="7">
    <mergeCell ref="A1:F1"/>
    <mergeCell ref="A32:E32"/>
    <mergeCell ref="A41:F41"/>
    <mergeCell ref="A26:E26"/>
    <mergeCell ref="A29:E29"/>
    <mergeCell ref="B7:E7"/>
    <mergeCell ref="F6:F10"/>
  </mergeCells>
  <phoneticPr fontId="2" type="noConversion"/>
  <conditionalFormatting sqref="D2 D3:E4 D5:D6 E6 D8:E10 E11 D11:D12 D13:E15 D16 D22:E22 D24 D25:E25 D27 D28:E28 D30 D31:E31 D33 D34:E40">
    <cfRule type="cellIs" dxfId="33" priority="4" stopIfTrue="1" operator="equal">
      <formula>0</formula>
    </cfRule>
  </conditionalFormatting>
  <conditionalFormatting sqref="D17:E20">
    <cfRule type="cellIs" dxfId="32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topLeftCell="A7" zoomScaleNormal="100" workbookViewId="0">
      <selection activeCell="C25" sqref="C25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96" t="s">
        <v>622</v>
      </c>
      <c r="B1" s="397"/>
      <c r="C1" s="397"/>
      <c r="D1" s="397"/>
      <c r="E1" s="397"/>
      <c r="F1" s="398"/>
    </row>
    <row r="2" spans="1:6">
      <c r="A2" s="239" t="s">
        <v>508</v>
      </c>
      <c r="B2" s="97"/>
      <c r="C2" s="98" t="s">
        <v>0</v>
      </c>
      <c r="D2" s="94" t="s">
        <v>1</v>
      </c>
      <c r="E2" s="127" t="s">
        <v>2</v>
      </c>
      <c r="F2" s="218"/>
    </row>
    <row r="3" spans="1:6">
      <c r="A3" s="203" t="s">
        <v>509</v>
      </c>
      <c r="B3" s="5" t="s">
        <v>603</v>
      </c>
      <c r="C3" s="9">
        <v>1030</v>
      </c>
      <c r="D3" s="3">
        <f>ROUNDUP(C3*Contents!$AF$4,0)</f>
        <v>649</v>
      </c>
      <c r="E3" s="25">
        <f>ROUNDUP(C3*Contents!$AF$5,0)</f>
        <v>577</v>
      </c>
      <c r="F3" s="246"/>
    </row>
    <row r="4" spans="1:6" ht="42.75">
      <c r="A4" s="236" t="s">
        <v>501</v>
      </c>
      <c r="B4" s="6" t="s">
        <v>515</v>
      </c>
      <c r="C4" s="407" t="s">
        <v>511</v>
      </c>
      <c r="D4" s="408"/>
      <c r="E4" s="409"/>
      <c r="F4" s="209"/>
    </row>
    <row r="5" spans="1:6">
      <c r="A5" s="236" t="s">
        <v>512</v>
      </c>
      <c r="B5" s="43" t="s">
        <v>514</v>
      </c>
      <c r="C5" s="407" t="s">
        <v>511</v>
      </c>
      <c r="D5" s="408"/>
      <c r="E5" s="409"/>
      <c r="F5" s="209"/>
    </row>
    <row r="6" spans="1:6">
      <c r="A6" s="203" t="s">
        <v>510</v>
      </c>
      <c r="B6" s="186" t="s">
        <v>513</v>
      </c>
      <c r="C6" s="9">
        <v>480</v>
      </c>
      <c r="D6" s="3">
        <f>ROUNDUP(C6*Contents!$AF$4,0)</f>
        <v>303</v>
      </c>
      <c r="E6" s="25">
        <f>ROUNDUP(C6*Contents!$AF$5,0)</f>
        <v>269</v>
      </c>
      <c r="F6" s="209"/>
    </row>
    <row r="7" spans="1:6" ht="15.75" customHeight="1">
      <c r="A7" s="322" t="s">
        <v>504</v>
      </c>
      <c r="B7" s="154" t="s">
        <v>629</v>
      </c>
      <c r="C7" s="234">
        <v>103</v>
      </c>
      <c r="D7" s="155">
        <f>ROUNDUP(C7*Contents!$AF$4,0)</f>
        <v>65</v>
      </c>
      <c r="E7" s="235">
        <f>ROUNDUP(C7*Contents!$AF$5,0)</f>
        <v>58</v>
      </c>
      <c r="F7" s="209"/>
    </row>
    <row r="8" spans="1:6">
      <c r="A8" s="417" t="s">
        <v>530</v>
      </c>
      <c r="B8" s="419"/>
      <c r="C8" s="423" t="s">
        <v>531</v>
      </c>
      <c r="D8" s="424"/>
      <c r="E8" s="425"/>
      <c r="F8" s="209"/>
    </row>
    <row r="9" spans="1:6">
      <c r="A9" s="170" t="s">
        <v>550</v>
      </c>
      <c r="B9" s="162" t="s">
        <v>613</v>
      </c>
      <c r="C9" s="345">
        <v>54</v>
      </c>
      <c r="D9" s="345">
        <f>ROUNDUP(C9*Contents!$AF$4,0)</f>
        <v>35</v>
      </c>
      <c r="E9" s="166">
        <f>ROUNDUP(C9*Contents!$AF$5,0)</f>
        <v>31</v>
      </c>
      <c r="F9" s="209"/>
    </row>
    <row r="10" spans="1:6">
      <c r="A10" s="221" t="s">
        <v>67</v>
      </c>
      <c r="B10" s="1" t="s">
        <v>600</v>
      </c>
      <c r="D10" s="329"/>
      <c r="E10" s="354"/>
      <c r="F10" s="209"/>
    </row>
    <row r="11" spans="1:6">
      <c r="A11" s="240"/>
      <c r="B11" s="426" t="s">
        <v>519</v>
      </c>
      <c r="C11" s="427"/>
      <c r="D11" s="348"/>
      <c r="E11" s="355"/>
      <c r="F11" s="230"/>
    </row>
    <row r="12" spans="1:6" ht="10.5" customHeight="1">
      <c r="A12" s="413"/>
      <c r="B12" s="413"/>
      <c r="C12" s="413"/>
      <c r="D12" s="413"/>
      <c r="E12" s="413"/>
      <c r="F12" s="73"/>
    </row>
    <row r="13" spans="1:6" ht="14.25" customHeight="1">
      <c r="A13" s="205" t="s">
        <v>113</v>
      </c>
      <c r="B13" s="187" t="s">
        <v>617</v>
      </c>
      <c r="C13" s="96" t="s">
        <v>0</v>
      </c>
      <c r="D13" s="92" t="s">
        <v>1</v>
      </c>
      <c r="E13" s="123" t="s">
        <v>2</v>
      </c>
      <c r="F13" s="246"/>
    </row>
    <row r="14" spans="1:6">
      <c r="A14" s="203" t="s">
        <v>116</v>
      </c>
      <c r="B14" s="5" t="s">
        <v>481</v>
      </c>
      <c r="C14" s="9">
        <v>986</v>
      </c>
      <c r="D14" s="3">
        <f>ROUNDUP(C14*Contents!$AF$4,0)</f>
        <v>622</v>
      </c>
      <c r="E14" s="25">
        <f>ROUNDUP(C14*Contents!$AF$5,0)</f>
        <v>553</v>
      </c>
      <c r="F14" s="209"/>
    </row>
    <row r="15" spans="1:6">
      <c r="A15" s="203" t="s">
        <v>114</v>
      </c>
      <c r="B15" s="5" t="s">
        <v>115</v>
      </c>
      <c r="C15" s="9">
        <v>986</v>
      </c>
      <c r="D15" s="3">
        <f>ROUNDUP(C15*Contents!$AF$4,0)</f>
        <v>622</v>
      </c>
      <c r="E15" s="25">
        <f>ROUNDUP(C15*Contents!$AF$5,0)</f>
        <v>553</v>
      </c>
      <c r="F15" s="230"/>
    </row>
    <row r="16" spans="1:6">
      <c r="A16" s="413"/>
      <c r="B16" s="413"/>
      <c r="C16" s="413"/>
      <c r="D16" s="413"/>
      <c r="E16" s="413"/>
      <c r="F16" s="30"/>
    </row>
    <row r="17" spans="1:6">
      <c r="A17" s="205" t="s">
        <v>117</v>
      </c>
      <c r="B17" s="187"/>
      <c r="C17" s="96" t="s">
        <v>0</v>
      </c>
      <c r="D17" s="92" t="s">
        <v>1</v>
      </c>
      <c r="E17" s="123" t="s">
        <v>2</v>
      </c>
      <c r="F17" s="198"/>
    </row>
    <row r="18" spans="1:6">
      <c r="A18" s="203" t="s">
        <v>434</v>
      </c>
      <c r="B18" s="6" t="s">
        <v>435</v>
      </c>
      <c r="C18" s="9">
        <v>462</v>
      </c>
      <c r="D18" s="3">
        <f>ROUNDUP(C18*Contents!$AF$4,0)</f>
        <v>292</v>
      </c>
      <c r="E18" s="25">
        <f>ROUNDUP(C18*Contents!$AF$5,0)</f>
        <v>259</v>
      </c>
      <c r="F18" s="208"/>
    </row>
    <row r="19" spans="1:6">
      <c r="A19" s="237"/>
      <c r="B19" s="46"/>
      <c r="C19" s="47"/>
      <c r="D19" s="8"/>
      <c r="E19" s="136"/>
      <c r="F19" s="208"/>
    </row>
    <row r="20" spans="1:6" ht="28.5">
      <c r="A20" s="203" t="s">
        <v>704</v>
      </c>
      <c r="B20" s="6" t="s">
        <v>705</v>
      </c>
      <c r="C20" s="9">
        <v>595</v>
      </c>
      <c r="D20" s="3">
        <f>ROUNDUP(C20*Contents!$AF$4,0)</f>
        <v>375</v>
      </c>
      <c r="E20" s="25">
        <f>ROUNDUP(C20*Contents!$AF$5,0)</f>
        <v>334</v>
      </c>
      <c r="F20" s="208"/>
    </row>
    <row r="21" spans="1:6">
      <c r="A21" s="222"/>
      <c r="B21" s="180"/>
      <c r="C21" s="8"/>
      <c r="D21" s="8"/>
      <c r="E21" s="136"/>
      <c r="F21" s="208"/>
    </row>
    <row r="22" spans="1:6">
      <c r="A22" s="203" t="s">
        <v>118</v>
      </c>
      <c r="B22" s="6" t="s">
        <v>119</v>
      </c>
      <c r="C22" s="9">
        <v>910</v>
      </c>
      <c r="D22" s="3">
        <f>ROUNDUP(C22*Contents!$AF$4,0)</f>
        <v>574</v>
      </c>
      <c r="E22" s="25">
        <f>ROUNDUP(C22*Contents!$AF$5,0)</f>
        <v>510</v>
      </c>
      <c r="F22" s="208"/>
    </row>
    <row r="23" spans="1:6">
      <c r="A23" s="417" t="s">
        <v>506</v>
      </c>
      <c r="B23" s="418"/>
      <c r="C23" s="418"/>
      <c r="D23" s="418"/>
      <c r="E23" s="419"/>
      <c r="F23" s="208"/>
    </row>
    <row r="24" spans="1:6">
      <c r="A24" s="417" t="s">
        <v>532</v>
      </c>
      <c r="B24" s="418"/>
      <c r="C24" s="418"/>
      <c r="D24" s="418"/>
      <c r="E24" s="419"/>
      <c r="F24" s="208"/>
    </row>
    <row r="25" spans="1:6">
      <c r="A25" s="211" t="s">
        <v>312</v>
      </c>
      <c r="B25" s="162" t="s">
        <v>344</v>
      </c>
      <c r="C25" s="163">
        <v>528</v>
      </c>
      <c r="D25" s="164">
        <f>ROUNDUP(C25*Contents!$AF$4,0)</f>
        <v>333</v>
      </c>
      <c r="E25" s="166">
        <f>ROUNDUP(C25*Contents!$AF$5,0)</f>
        <v>296</v>
      </c>
      <c r="F25" s="208"/>
    </row>
    <row r="26" spans="1:6">
      <c r="A26" s="420" t="s">
        <v>507</v>
      </c>
      <c r="B26" s="421"/>
      <c r="C26" s="421"/>
      <c r="D26" s="421"/>
      <c r="E26" s="422"/>
      <c r="F26" s="208"/>
    </row>
    <row r="27" spans="1:6">
      <c r="A27" s="211" t="s">
        <v>550</v>
      </c>
      <c r="B27" s="162" t="s">
        <v>614</v>
      </c>
      <c r="C27" s="163">
        <v>54</v>
      </c>
      <c r="D27" s="163">
        <f>ROUNDUP(C27*Contents!$AF$4,0)</f>
        <v>35</v>
      </c>
      <c r="E27" s="165">
        <f>ROUNDUP(C27*Contents!$AF$5,0)</f>
        <v>31</v>
      </c>
      <c r="F27" s="230"/>
    </row>
    <row r="28" spans="1:6" ht="9.75" customHeight="1">
      <c r="A28" s="48"/>
      <c r="B28" s="185"/>
      <c r="C28" s="49"/>
      <c r="D28" s="49"/>
      <c r="E28" s="179"/>
      <c r="F28" s="31"/>
    </row>
    <row r="29" spans="1:6">
      <c r="A29" s="238" t="s">
        <v>300</v>
      </c>
      <c r="B29" s="104"/>
      <c r="C29" s="105"/>
      <c r="D29" s="106"/>
      <c r="E29" s="106"/>
      <c r="F29" s="105"/>
    </row>
    <row r="30" spans="1:6">
      <c r="A30" s="239" t="s">
        <v>304</v>
      </c>
      <c r="B30" s="97"/>
      <c r="C30" s="98" t="s">
        <v>0</v>
      </c>
      <c r="D30" s="94" t="s">
        <v>1</v>
      </c>
      <c r="E30" s="127" t="s">
        <v>2</v>
      </c>
      <c r="F30" s="218"/>
    </row>
    <row r="31" spans="1:6">
      <c r="A31" s="240" t="s">
        <v>471</v>
      </c>
      <c r="B31" s="152"/>
      <c r="C31" s="13"/>
      <c r="D31" s="40"/>
      <c r="E31" s="41"/>
      <c r="F31" s="208"/>
    </row>
    <row r="32" spans="1:6">
      <c r="A32" s="203" t="s">
        <v>301</v>
      </c>
      <c r="B32" s="186" t="s">
        <v>636</v>
      </c>
      <c r="C32" s="9">
        <v>672</v>
      </c>
      <c r="D32" s="3">
        <f>ROUNDUP(C32*Contents!$AF$4,0)</f>
        <v>424</v>
      </c>
      <c r="E32" s="25">
        <f>ROUNDUP(C32*Contents!$AF$5,0)</f>
        <v>377</v>
      </c>
      <c r="F32" s="208"/>
    </row>
    <row r="33" spans="1:6">
      <c r="A33" s="220" t="s">
        <v>302</v>
      </c>
      <c r="B33" s="5" t="s">
        <v>635</v>
      </c>
      <c r="C33" s="9">
        <v>672</v>
      </c>
      <c r="D33" s="3">
        <f>ROUNDUP(C33*Contents!$AF$4,0)</f>
        <v>424</v>
      </c>
      <c r="E33" s="25">
        <f>ROUNDUP(C33*Contents!$AF$5,0)</f>
        <v>377</v>
      </c>
      <c r="F33" s="208"/>
    </row>
    <row r="34" spans="1:6">
      <c r="A34" s="203" t="s">
        <v>303</v>
      </c>
      <c r="B34" s="6" t="s">
        <v>309</v>
      </c>
      <c r="C34" s="9">
        <v>672</v>
      </c>
      <c r="D34" s="3">
        <f>ROUNDUP(C34*Contents!$AF$4,0)</f>
        <v>424</v>
      </c>
      <c r="E34" s="25">
        <f>ROUNDUP(C34*Contents!$AF$5,0)</f>
        <v>377</v>
      </c>
      <c r="F34" s="208"/>
    </row>
    <row r="35" spans="1:6">
      <c r="A35" s="203" t="s">
        <v>305</v>
      </c>
      <c r="B35" s="6" t="s">
        <v>310</v>
      </c>
      <c r="C35" s="9">
        <v>562</v>
      </c>
      <c r="D35" s="3">
        <f>ROUNDUP(C35*Contents!$AF$4,0)</f>
        <v>355</v>
      </c>
      <c r="E35" s="25">
        <f>ROUNDUP(C35*Contents!$AF$5,0)</f>
        <v>315</v>
      </c>
      <c r="F35" s="208"/>
    </row>
    <row r="36" spans="1:6">
      <c r="A36" s="241" t="s">
        <v>306</v>
      </c>
      <c r="B36" s="121" t="s">
        <v>633</v>
      </c>
      <c r="C36" s="9">
        <v>672</v>
      </c>
      <c r="D36" s="9">
        <f>ROUNDUP(C36*Contents!$AF$4,0)</f>
        <v>424</v>
      </c>
      <c r="E36" s="4">
        <f>ROUNDUP(C36*Contents!$AF$5,0)</f>
        <v>377</v>
      </c>
      <c r="F36" s="208"/>
    </row>
    <row r="37" spans="1:6">
      <c r="A37" s="224"/>
      <c r="B37" s="414" t="s">
        <v>634</v>
      </c>
      <c r="C37" s="415"/>
      <c r="D37" s="415"/>
      <c r="E37" s="416"/>
      <c r="F37" s="242"/>
    </row>
    <row r="38" spans="1:6">
      <c r="A38" s="203" t="s">
        <v>307</v>
      </c>
      <c r="B38" s="6" t="s">
        <v>311</v>
      </c>
      <c r="C38" s="9">
        <v>402</v>
      </c>
      <c r="D38" s="3">
        <f>ROUNDUP(C38*Contents!$AF$4,0)</f>
        <v>254</v>
      </c>
      <c r="E38" s="25">
        <f>ROUNDUP(C38*Contents!$AF$5,0)</f>
        <v>226</v>
      </c>
      <c r="F38" s="208"/>
    </row>
    <row r="39" spans="1:6" ht="16.5" customHeight="1">
      <c r="A39" s="203" t="s">
        <v>308</v>
      </c>
      <c r="B39" s="6" t="s">
        <v>637</v>
      </c>
      <c r="C39" s="9">
        <v>370</v>
      </c>
      <c r="D39" s="9">
        <f>ROUNDUP(C39*Contents!$AF$4,0)</f>
        <v>234</v>
      </c>
      <c r="E39" s="4">
        <f>ROUNDUP(C39*Contents!$AF$5,0)</f>
        <v>208</v>
      </c>
      <c r="F39" s="208"/>
    </row>
    <row r="40" spans="1:6">
      <c r="A40" s="203" t="s">
        <v>537</v>
      </c>
      <c r="B40" s="6" t="s">
        <v>538</v>
      </c>
      <c r="C40" s="9">
        <v>562</v>
      </c>
      <c r="D40" s="9">
        <f>ROUNDUP(C40*Contents!$AF$4,0)</f>
        <v>355</v>
      </c>
      <c r="E40" s="4">
        <f>ROUNDUP(C40*Contents!$AF$5,0)</f>
        <v>315</v>
      </c>
      <c r="F40" s="208"/>
    </row>
    <row r="41" spans="1:6" ht="15" customHeight="1">
      <c r="A41" s="243" t="s">
        <v>577</v>
      </c>
      <c r="B41" s="167"/>
      <c r="C41" s="168"/>
      <c r="D41" s="168"/>
      <c r="E41" s="169"/>
      <c r="F41" s="208"/>
    </row>
    <row r="42" spans="1:6">
      <c r="A42" s="315" t="s">
        <v>550</v>
      </c>
      <c r="B42" s="316" t="s">
        <v>615</v>
      </c>
      <c r="C42" s="164">
        <v>54</v>
      </c>
      <c r="D42" s="164">
        <f>ROUNDUP(C42*Contents!$AF$4,0)</f>
        <v>35</v>
      </c>
      <c r="E42" s="166">
        <f>ROUNDUP(C42*Contents!$AF$5,0)</f>
        <v>31</v>
      </c>
      <c r="F42" s="208"/>
    </row>
    <row r="43" spans="1:6" ht="11.25" customHeight="1">
      <c r="A43" s="383"/>
      <c r="B43" s="384"/>
      <c r="C43" s="384"/>
      <c r="D43" s="384"/>
      <c r="E43" s="384"/>
      <c r="F43" s="385"/>
    </row>
  </sheetData>
  <mergeCells count="13">
    <mergeCell ref="A43:F43"/>
    <mergeCell ref="A1:F1"/>
    <mergeCell ref="A16:E16"/>
    <mergeCell ref="B37:E37"/>
    <mergeCell ref="A23:E23"/>
    <mergeCell ref="A24:E24"/>
    <mergeCell ref="A26:E26"/>
    <mergeCell ref="A12:E12"/>
    <mergeCell ref="C4:E4"/>
    <mergeCell ref="C5:E5"/>
    <mergeCell ref="C8:E8"/>
    <mergeCell ref="A8:B8"/>
    <mergeCell ref="B11:C11"/>
  </mergeCells>
  <phoneticPr fontId="2" type="noConversion"/>
  <conditionalFormatting sqref="D2 D3:E3 D6:E7">
    <cfRule type="cellIs" dxfId="31" priority="2" stopIfTrue="1" operator="equal">
      <formula>0</formula>
    </cfRule>
  </conditionalFormatting>
  <conditionalFormatting sqref="D13 D14:E15 D17 D18:E22 D25:E25 D27:E28">
    <cfRule type="cellIs" dxfId="30" priority="5" stopIfTrue="1" operator="equal">
      <formula>0</formula>
    </cfRule>
  </conditionalFormatting>
  <conditionalFormatting sqref="D30:E36">
    <cfRule type="cellIs" dxfId="29" priority="3" stopIfTrue="1" operator="equal">
      <formula>0</formula>
    </cfRule>
  </conditionalFormatting>
  <conditionalFormatting sqref="D38:E42">
    <cfRule type="cellIs" dxfId="28" priority="4" stopIfTrue="1" operator="equal">
      <formula>0</formula>
    </cfRule>
  </conditionalFormatting>
  <conditionalFormatting sqref="E9">
    <cfRule type="cellIs" dxfId="27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zoomScaleNormal="100" workbookViewId="0">
      <selection activeCell="B20" sqref="B20:E20"/>
    </sheetView>
  </sheetViews>
  <sheetFormatPr defaultRowHeight="14.25"/>
  <cols>
    <col min="1" max="1" width="28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96" t="s">
        <v>623</v>
      </c>
      <c r="B1" s="397"/>
      <c r="C1" s="397"/>
      <c r="D1" s="397"/>
      <c r="E1" s="397"/>
      <c r="F1" s="398"/>
    </row>
    <row r="2" spans="1:6">
      <c r="A2" s="431" t="s">
        <v>445</v>
      </c>
      <c r="B2" s="432"/>
      <c r="C2" s="96" t="s">
        <v>0</v>
      </c>
      <c r="D2" s="92" t="s">
        <v>1</v>
      </c>
      <c r="E2" s="123" t="s">
        <v>2</v>
      </c>
      <c r="F2" s="198"/>
    </row>
    <row r="3" spans="1:6">
      <c r="A3" s="220"/>
      <c r="B3" s="440" t="s">
        <v>480</v>
      </c>
      <c r="C3" s="441"/>
      <c r="D3" s="441"/>
      <c r="E3" s="442"/>
      <c r="F3" s="208"/>
    </row>
    <row r="4" spans="1:6">
      <c r="A4" s="220" t="s">
        <v>447</v>
      </c>
      <c r="B4" s="43" t="s">
        <v>669</v>
      </c>
      <c r="C4" s="9">
        <v>1900</v>
      </c>
      <c r="D4" s="3">
        <f>ROUNDUP(C4*Contents!$AF$4,0)</f>
        <v>1197</v>
      </c>
      <c r="E4" s="25">
        <f>ROUNDUP(C4*Contents!$AF$5,0)</f>
        <v>1064</v>
      </c>
      <c r="F4" s="208"/>
    </row>
    <row r="5" spans="1:6">
      <c r="A5" s="220" t="s">
        <v>448</v>
      </c>
      <c r="B5" s="43" t="s">
        <v>446</v>
      </c>
      <c r="C5" s="9">
        <v>1345</v>
      </c>
      <c r="D5" s="3">
        <f>ROUNDUP(C5*Contents!$AF$4,0)</f>
        <v>848</v>
      </c>
      <c r="E5" s="25">
        <f>ROUNDUP(C5*Contents!$AF$5,0)</f>
        <v>754</v>
      </c>
      <c r="F5" s="208"/>
    </row>
    <row r="6" spans="1:6" ht="16.5" customHeight="1">
      <c r="A6" s="220" t="s">
        <v>668</v>
      </c>
      <c r="B6" s="43" t="s">
        <v>667</v>
      </c>
      <c r="C6" s="9">
        <v>2160</v>
      </c>
      <c r="D6" s="3">
        <f>ROUNDUP(C6*Contents!$AF$4,0)</f>
        <v>1361</v>
      </c>
      <c r="E6" s="25">
        <f>ROUNDUP(C6*Contents!$AF$5,0)</f>
        <v>1210</v>
      </c>
      <c r="F6" s="208"/>
    </row>
    <row r="7" spans="1:6" ht="27.75" customHeight="1">
      <c r="A7" s="220" t="s">
        <v>731</v>
      </c>
      <c r="B7" s="43" t="s">
        <v>732</v>
      </c>
      <c r="C7" s="9">
        <v>2710</v>
      </c>
      <c r="D7" s="3">
        <f>ROUNDUP(C7*Contents!$AF$4,0)</f>
        <v>1708</v>
      </c>
      <c r="E7" s="25">
        <f>ROUNDUP(C7*Contents!$AF$5,0)</f>
        <v>1518</v>
      </c>
      <c r="F7" s="208"/>
    </row>
    <row r="8" spans="1:6">
      <c r="A8" s="220" t="s">
        <v>108</v>
      </c>
      <c r="B8" s="43"/>
      <c r="C8" s="44"/>
      <c r="D8" s="157"/>
      <c r="E8" s="136"/>
      <c r="F8" s="208"/>
    </row>
    <row r="9" spans="1:6">
      <c r="A9" s="244" t="s">
        <v>475</v>
      </c>
      <c r="B9" s="6" t="s">
        <v>479</v>
      </c>
      <c r="C9" s="9">
        <v>90</v>
      </c>
      <c r="D9" s="3">
        <f>ROUNDUP(C9*Contents!$AF$4,0)</f>
        <v>57</v>
      </c>
      <c r="E9" s="25">
        <f>ROUNDUP(C9*Contents!$AF$5,0)</f>
        <v>51</v>
      </c>
      <c r="F9" s="208"/>
    </row>
    <row r="10" spans="1:6" ht="30.75" customHeight="1">
      <c r="A10" s="323" t="s">
        <v>504</v>
      </c>
      <c r="B10" s="321" t="s">
        <v>630</v>
      </c>
      <c r="C10" s="234">
        <v>103</v>
      </c>
      <c r="D10" s="155">
        <f>ROUNDUP(C10*Contents!$AF$4,0)</f>
        <v>65</v>
      </c>
      <c r="E10" s="156">
        <f>ROUNDUP(C10*Contents!$AF$5,0)</f>
        <v>58</v>
      </c>
      <c r="F10" s="208"/>
    </row>
    <row r="11" spans="1:6">
      <c r="A11" s="399"/>
      <c r="B11" s="399"/>
      <c r="C11" s="399"/>
      <c r="D11" s="399"/>
      <c r="E11" s="399"/>
      <c r="F11" s="42"/>
    </row>
    <row r="12" spans="1:6">
      <c r="A12" s="433"/>
      <c r="B12" s="433"/>
      <c r="C12" s="433"/>
      <c r="D12" s="433"/>
      <c r="E12" s="433"/>
      <c r="F12" s="362"/>
    </row>
    <row r="13" spans="1:6">
      <c r="A13" s="205" t="s">
        <v>569</v>
      </c>
      <c r="B13" s="187"/>
      <c r="C13" s="95" t="s">
        <v>0</v>
      </c>
      <c r="D13" s="92" t="s">
        <v>1</v>
      </c>
      <c r="E13" s="123" t="s">
        <v>2</v>
      </c>
      <c r="F13" s="198"/>
    </row>
    <row r="14" spans="1:6" ht="18.75" customHeight="1">
      <c r="A14" s="248" t="s">
        <v>459</v>
      </c>
      <c r="B14" s="24" t="s">
        <v>568</v>
      </c>
      <c r="C14" s="3">
        <v>880</v>
      </c>
      <c r="D14" s="3">
        <f>ROUNDUP(C14*Contents!$AF$4,0)</f>
        <v>555</v>
      </c>
      <c r="E14" s="25">
        <f>ROUNDUP(C14*Contents!$AF$5,0)</f>
        <v>493</v>
      </c>
      <c r="F14" s="246"/>
    </row>
    <row r="15" spans="1:6">
      <c r="A15" s="252" t="s">
        <v>550</v>
      </c>
      <c r="B15" s="162" t="s">
        <v>616</v>
      </c>
      <c r="C15" s="163">
        <v>54</v>
      </c>
      <c r="D15" s="163">
        <f>ROUNDUP(C15*Contents!$AF$4,0)</f>
        <v>35</v>
      </c>
      <c r="E15" s="165">
        <f>ROUNDUP(C15*Contents!$AF$5,0)</f>
        <v>31</v>
      </c>
      <c r="F15" s="230"/>
    </row>
    <row r="16" spans="1:6">
      <c r="A16" s="71"/>
      <c r="B16" s="10"/>
      <c r="C16" s="11"/>
      <c r="D16" s="11"/>
      <c r="E16" s="72"/>
      <c r="F16" s="73"/>
    </row>
    <row r="17" spans="1:7">
      <c r="A17" s="205" t="s">
        <v>335</v>
      </c>
      <c r="B17" s="187"/>
      <c r="C17" s="96" t="s">
        <v>0</v>
      </c>
      <c r="D17" s="92" t="s">
        <v>1</v>
      </c>
      <c r="E17" s="123" t="s">
        <v>2</v>
      </c>
      <c r="F17" s="198"/>
    </row>
    <row r="18" spans="1:7" ht="28.5">
      <c r="A18" s="220" t="s">
        <v>110</v>
      </c>
      <c r="B18" s="6" t="s">
        <v>618</v>
      </c>
      <c r="C18" s="9">
        <v>1580</v>
      </c>
      <c r="D18" s="3">
        <f>ROUNDUP(C18*Contents!$AF$4,0)</f>
        <v>996</v>
      </c>
      <c r="E18" s="25">
        <f>ROUNDUP(C18*Contents!$AF$5,0)</f>
        <v>885</v>
      </c>
      <c r="F18" s="208"/>
    </row>
    <row r="19" spans="1:7" ht="29.25" customHeight="1">
      <c r="A19" s="220" t="s">
        <v>112</v>
      </c>
      <c r="B19" s="6" t="s">
        <v>670</v>
      </c>
      <c r="C19" s="9">
        <v>2080</v>
      </c>
      <c r="D19" s="3">
        <f>ROUNDUP(C19*Contents!$AF$4,0)</f>
        <v>1311</v>
      </c>
      <c r="E19" s="25">
        <f>ROUNDUP(C19*Contents!$AF$5,0)</f>
        <v>1165</v>
      </c>
      <c r="F19" s="208"/>
    </row>
    <row r="20" spans="1:7" s="107" customFormat="1" ht="15" customHeight="1">
      <c r="A20" s="220" t="s">
        <v>109</v>
      </c>
      <c r="B20" s="434" t="s">
        <v>500</v>
      </c>
      <c r="C20" s="435"/>
      <c r="D20" s="435"/>
      <c r="E20" s="436"/>
      <c r="F20" s="249"/>
      <c r="G20" s="1"/>
    </row>
    <row r="21" spans="1:7" s="107" customFormat="1" ht="24.75" customHeight="1">
      <c r="A21" s="220" t="s">
        <v>111</v>
      </c>
      <c r="B21" s="437" t="s">
        <v>333</v>
      </c>
      <c r="C21" s="438"/>
      <c r="D21" s="438"/>
      <c r="E21" s="439"/>
      <c r="F21" s="250"/>
      <c r="G21" s="1"/>
    </row>
    <row r="22" spans="1:7" ht="14.25" customHeight="1">
      <c r="A22" s="183"/>
      <c r="B22" s="180"/>
      <c r="C22" s="8"/>
      <c r="D22" s="8"/>
      <c r="E22" s="173"/>
      <c r="F22" s="30"/>
    </row>
    <row r="23" spans="1:7">
      <c r="A23" s="205" t="s">
        <v>619</v>
      </c>
      <c r="B23" s="187"/>
      <c r="C23" s="95" t="s">
        <v>0</v>
      </c>
      <c r="D23" s="92" t="s">
        <v>1</v>
      </c>
      <c r="E23" s="123" t="s">
        <v>2</v>
      </c>
      <c r="F23" s="198"/>
    </row>
    <row r="24" spans="1:7" ht="36" customHeight="1">
      <c r="A24" s="220" t="s">
        <v>313</v>
      </c>
      <c r="B24" s="6" t="s">
        <v>334</v>
      </c>
      <c r="C24" s="9">
        <v>996</v>
      </c>
      <c r="D24" s="3">
        <f>ROUNDUP(C24*Contents!$AF$4,0)</f>
        <v>628</v>
      </c>
      <c r="E24" s="25">
        <f>ROUNDUP(C24*Contents!$AF$5,0)</f>
        <v>558</v>
      </c>
      <c r="F24" s="232"/>
    </row>
    <row r="25" spans="1:7">
      <c r="A25" s="183"/>
      <c r="B25" s="180"/>
      <c r="C25" s="8"/>
      <c r="D25" s="8"/>
      <c r="E25" s="173"/>
      <c r="F25" s="30"/>
    </row>
    <row r="26" spans="1:7">
      <c r="A26" s="205" t="s">
        <v>620</v>
      </c>
      <c r="B26" s="187"/>
      <c r="C26" s="95" t="s">
        <v>0</v>
      </c>
      <c r="D26" s="92" t="s">
        <v>1</v>
      </c>
      <c r="E26" s="123" t="s">
        <v>2</v>
      </c>
      <c r="F26" s="198"/>
    </row>
    <row r="27" spans="1:7" ht="39" customHeight="1">
      <c r="A27" s="220" t="s">
        <v>120</v>
      </c>
      <c r="B27" s="6" t="s">
        <v>121</v>
      </c>
      <c r="C27" s="9">
        <v>1198</v>
      </c>
      <c r="D27" s="9">
        <f>ROUNDUP(C27*Contents!$AF$4,0)</f>
        <v>755</v>
      </c>
      <c r="E27" s="4">
        <f>ROUNDUP(C27*Contents!$AF$5,0)</f>
        <v>671</v>
      </c>
      <c r="F27" s="251"/>
    </row>
    <row r="28" spans="1:7">
      <c r="A28" s="336"/>
      <c r="B28" s="184"/>
      <c r="C28" s="23"/>
      <c r="D28" s="23"/>
      <c r="E28" s="39"/>
    </row>
    <row r="29" spans="1:7">
      <c r="A29" s="205" t="s">
        <v>589</v>
      </c>
      <c r="B29" s="187"/>
      <c r="C29" s="337" t="s">
        <v>0</v>
      </c>
      <c r="D29" s="92" t="s">
        <v>1</v>
      </c>
      <c r="E29" s="123" t="s">
        <v>2</v>
      </c>
      <c r="F29" s="198"/>
    </row>
    <row r="30" spans="1:7" ht="29.25" customHeight="1">
      <c r="A30" s="266" t="s">
        <v>708</v>
      </c>
      <c r="B30" s="6" t="s">
        <v>632</v>
      </c>
      <c r="C30" s="153">
        <v>1865</v>
      </c>
      <c r="D30" s="9">
        <f>ROUNDUP(C30*Contents!$AF$4,0)</f>
        <v>1175</v>
      </c>
      <c r="E30" s="333">
        <f>ROUNDUP(C30*Contents!$AF$5,0)</f>
        <v>1045</v>
      </c>
      <c r="F30" s="334"/>
    </row>
    <row r="31" spans="1:7">
      <c r="A31" s="343" t="s">
        <v>590</v>
      </c>
      <c r="B31" s="162" t="s">
        <v>653</v>
      </c>
      <c r="C31" s="164">
        <v>15</v>
      </c>
      <c r="D31" s="164">
        <f>ROUNDUP(C31*Contents!$AF$4,0)</f>
        <v>10</v>
      </c>
      <c r="E31" s="344">
        <f>ROUNDUP(C31*Contents!$AF$5,0)</f>
        <v>9</v>
      </c>
      <c r="F31" s="334"/>
    </row>
    <row r="32" spans="1:7">
      <c r="A32" s="331"/>
      <c r="B32" s="332" t="s">
        <v>591</v>
      </c>
      <c r="C32" s="11"/>
      <c r="D32" s="11"/>
      <c r="E32" s="72"/>
      <c r="F32" s="334"/>
    </row>
    <row r="33" spans="1:6">
      <c r="A33" s="428"/>
      <c r="B33" s="429"/>
      <c r="C33" s="429"/>
      <c r="D33" s="429"/>
      <c r="E33" s="429"/>
      <c r="F33" s="430"/>
    </row>
  </sheetData>
  <mergeCells count="8">
    <mergeCell ref="A33:F33"/>
    <mergeCell ref="A2:B2"/>
    <mergeCell ref="A12:E12"/>
    <mergeCell ref="A1:F1"/>
    <mergeCell ref="B20:E20"/>
    <mergeCell ref="B21:E21"/>
    <mergeCell ref="A11:E11"/>
    <mergeCell ref="B3:E3"/>
  </mergeCells>
  <phoneticPr fontId="2" type="noConversion"/>
  <conditionalFormatting sqref="D2">
    <cfRule type="cellIs" dxfId="26" priority="15" stopIfTrue="1" operator="equal">
      <formula>0</formula>
    </cfRule>
  </conditionalFormatting>
  <conditionalFormatting sqref="D17 D22:E28">
    <cfRule type="cellIs" dxfId="25" priority="18" stopIfTrue="1" operator="equal">
      <formula>0</formula>
    </cfRule>
  </conditionalFormatting>
  <conditionalFormatting sqref="D29">
    <cfRule type="cellIs" dxfId="24" priority="7" stopIfTrue="1" operator="equal">
      <formula>0</formula>
    </cfRule>
  </conditionalFormatting>
  <conditionalFormatting sqref="D4:E10">
    <cfRule type="cellIs" dxfId="23" priority="2" stopIfTrue="1" operator="equal">
      <formula>0</formula>
    </cfRule>
  </conditionalFormatting>
  <conditionalFormatting sqref="D13:E16">
    <cfRule type="cellIs" dxfId="22" priority="12" stopIfTrue="1" operator="equal">
      <formula>0</formula>
    </cfRule>
  </conditionalFormatting>
  <conditionalFormatting sqref="D18:E19">
    <cfRule type="cellIs" dxfId="21" priority="1" stopIfTrue="1" operator="equal">
      <formula>0</formula>
    </cfRule>
  </conditionalFormatting>
  <conditionalFormatting sqref="D30:E32">
    <cfRule type="cellIs" dxfId="20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zoomScaleNormal="100" workbookViewId="0">
      <selection activeCell="B28" sqref="B28"/>
    </sheetView>
  </sheetViews>
  <sheetFormatPr defaultRowHeight="14.25"/>
  <cols>
    <col min="1" max="1" width="25.7109375" style="1" customWidth="1"/>
    <col min="2" max="2" width="87.5703125" style="1" customWidth="1"/>
    <col min="3" max="6" width="15.7109375" style="1" customWidth="1"/>
    <col min="7" max="16384" width="9.140625" style="1"/>
  </cols>
  <sheetData>
    <row r="1" spans="1:6" ht="21" customHeight="1">
      <c r="A1" s="396" t="s">
        <v>443</v>
      </c>
      <c r="B1" s="397"/>
      <c r="C1" s="397"/>
      <c r="D1" s="397"/>
      <c r="E1" s="397"/>
      <c r="F1" s="398"/>
    </row>
    <row r="2" spans="1:6">
      <c r="A2" s="205" t="s">
        <v>297</v>
      </c>
      <c r="B2" s="187"/>
      <c r="C2" s="96" t="s">
        <v>0</v>
      </c>
      <c r="D2" s="92" t="s">
        <v>1</v>
      </c>
      <c r="E2" s="123" t="s">
        <v>2</v>
      </c>
      <c r="F2" s="198"/>
    </row>
    <row r="3" spans="1:6">
      <c r="A3" s="248" t="s">
        <v>104</v>
      </c>
      <c r="B3" s="144" t="s">
        <v>437</v>
      </c>
      <c r="C3" s="132"/>
      <c r="D3" s="73"/>
      <c r="E3" s="73"/>
      <c r="F3" s="246"/>
    </row>
    <row r="4" spans="1:6" ht="14.25" customHeight="1">
      <c r="A4" s="247" t="s">
        <v>106</v>
      </c>
      <c r="B4" s="143" t="s">
        <v>440</v>
      </c>
      <c r="C4" s="133"/>
      <c r="D4" s="23"/>
      <c r="E4" s="39"/>
      <c r="F4" s="209"/>
    </row>
    <row r="5" spans="1:6">
      <c r="A5" s="253" t="s">
        <v>105</v>
      </c>
      <c r="B5" s="143" t="s">
        <v>385</v>
      </c>
      <c r="C5" s="133"/>
      <c r="D5" s="23"/>
      <c r="E5" s="39"/>
      <c r="F5" s="209"/>
    </row>
    <row r="6" spans="1:6">
      <c r="A6" s="253"/>
      <c r="B6" s="143" t="s">
        <v>551</v>
      </c>
      <c r="C6" s="128"/>
      <c r="D6" s="13"/>
      <c r="E6" s="117"/>
      <c r="F6" s="209"/>
    </row>
    <row r="7" spans="1:6" ht="15" customHeight="1">
      <c r="A7" s="254" t="s">
        <v>107</v>
      </c>
      <c r="B7" s="43" t="s">
        <v>298</v>
      </c>
      <c r="C7" s="9">
        <v>2490</v>
      </c>
      <c r="D7" s="3">
        <f>ROUNDUP(C7*Contents!$AF$4,-1)</f>
        <v>1570</v>
      </c>
      <c r="E7" s="25">
        <f>ROUNDUP(C7*Contents!$AF$5,0)</f>
        <v>1395</v>
      </c>
      <c r="F7" s="209"/>
    </row>
    <row r="8" spans="1:6" ht="15" customHeight="1">
      <c r="A8" s="254" t="s">
        <v>299</v>
      </c>
      <c r="B8" s="6" t="s">
        <v>316</v>
      </c>
      <c r="C8" s="9">
        <v>2594</v>
      </c>
      <c r="D8" s="3">
        <f>ROUNDUP(C8*Contents!$AF$4,-1)</f>
        <v>1640</v>
      </c>
      <c r="E8" s="25">
        <f>ROUNDUP(C8*Contents!$AF$5,0)</f>
        <v>1453</v>
      </c>
      <c r="F8" s="209"/>
    </row>
    <row r="9" spans="1:6" ht="15" customHeight="1">
      <c r="A9" s="320" t="s">
        <v>534</v>
      </c>
      <c r="B9" s="321" t="s">
        <v>427</v>
      </c>
      <c r="C9" s="234">
        <v>350</v>
      </c>
      <c r="D9" s="155">
        <f>ROUNDUP(C9*Contents!$AF$4,0)</f>
        <v>221</v>
      </c>
      <c r="E9" s="156">
        <f>ROUNDUP(C9*Contents!$AF$5,0)</f>
        <v>196</v>
      </c>
      <c r="F9" s="209"/>
    </row>
    <row r="10" spans="1:6" ht="15" customHeight="1">
      <c r="A10" s="320" t="s">
        <v>436</v>
      </c>
      <c r="B10" s="321" t="s">
        <v>533</v>
      </c>
      <c r="C10" s="234">
        <v>80</v>
      </c>
      <c r="D10" s="155">
        <f>ROUNDUP(C10*Contents!$AF$4,0)</f>
        <v>51</v>
      </c>
      <c r="E10" s="156">
        <f>ROUNDUP(C10*Contents!$AF$5,0)</f>
        <v>45</v>
      </c>
      <c r="F10" s="230"/>
    </row>
    <row r="11" spans="1:6">
      <c r="A11" s="399"/>
      <c r="B11" s="399"/>
      <c r="C11" s="399"/>
      <c r="D11" s="399"/>
      <c r="E11" s="399"/>
      <c r="F11" s="42"/>
    </row>
    <row r="12" spans="1:6">
      <c r="A12" s="205" t="s">
        <v>295</v>
      </c>
      <c r="B12" s="187"/>
      <c r="C12" s="96" t="s">
        <v>0</v>
      </c>
      <c r="D12" s="92" t="s">
        <v>1</v>
      </c>
      <c r="E12" s="123" t="s">
        <v>2</v>
      </c>
      <c r="F12" s="198"/>
    </row>
    <row r="13" spans="1:6" ht="18.75" customHeight="1">
      <c r="A13" s="248" t="s">
        <v>104</v>
      </c>
      <c r="B13" s="144" t="s">
        <v>438</v>
      </c>
      <c r="C13" s="40">
        <v>3920</v>
      </c>
      <c r="D13" s="3">
        <f>ROUNDUP(C13*Contents!$AF$4,-1)</f>
        <v>2470</v>
      </c>
      <c r="E13" s="25">
        <f>ROUNDUP(C13*Contents!$AF$5,0)</f>
        <v>2196</v>
      </c>
      <c r="F13" s="208"/>
    </row>
    <row r="14" spans="1:6" ht="21" customHeight="1">
      <c r="A14" s="247" t="s">
        <v>106</v>
      </c>
      <c r="B14" s="143" t="s">
        <v>488</v>
      </c>
      <c r="C14" s="40"/>
      <c r="D14" s="40"/>
      <c r="E14" s="41"/>
      <c r="F14" s="208"/>
    </row>
    <row r="15" spans="1:6">
      <c r="A15" s="253" t="s">
        <v>105</v>
      </c>
      <c r="B15" s="143" t="s">
        <v>477</v>
      </c>
      <c r="C15" s="40"/>
      <c r="D15" s="40"/>
      <c r="E15" s="41"/>
      <c r="F15" s="209"/>
    </row>
    <row r="16" spans="1:6" ht="15.75" customHeight="1">
      <c r="A16" s="318" t="s">
        <v>436</v>
      </c>
      <c r="B16" s="319" t="s">
        <v>535</v>
      </c>
      <c r="C16" s="234">
        <v>-180</v>
      </c>
      <c r="D16" s="155">
        <f>ROUNDUP(C16*Contents!$AF$4,-1)</f>
        <v>-120</v>
      </c>
      <c r="E16" s="156">
        <f>ROUNDUP(C16*Contents!$AF$5,0)</f>
        <v>-101</v>
      </c>
      <c r="F16" s="209"/>
    </row>
    <row r="17" spans="1:6">
      <c r="A17" s="399"/>
      <c r="B17" s="399"/>
      <c r="C17" s="399"/>
      <c r="D17" s="399"/>
      <c r="E17" s="399"/>
      <c r="F17" s="42"/>
    </row>
    <row r="18" spans="1:6">
      <c r="A18" s="205" t="s">
        <v>296</v>
      </c>
      <c r="B18" s="187"/>
      <c r="C18" s="96" t="s">
        <v>0</v>
      </c>
      <c r="D18" s="92" t="s">
        <v>1</v>
      </c>
      <c r="E18" s="123" t="s">
        <v>2</v>
      </c>
      <c r="F18" s="198"/>
    </row>
    <row r="19" spans="1:6" ht="18" customHeight="1">
      <c r="A19" s="248" t="s">
        <v>104</v>
      </c>
      <c r="B19" s="144" t="s">
        <v>439</v>
      </c>
      <c r="C19" s="3">
        <v>5910</v>
      </c>
      <c r="D19" s="3">
        <f>ROUNDUP(C19*Contents!$AF$4,-1)</f>
        <v>3730</v>
      </c>
      <c r="E19" s="25">
        <f>ROUNDUP(C19*Contents!$AF$5,0)</f>
        <v>3310</v>
      </c>
      <c r="F19" s="208"/>
    </row>
    <row r="20" spans="1:6" ht="16.5" customHeight="1">
      <c r="A20" s="247" t="s">
        <v>106</v>
      </c>
      <c r="B20" s="143" t="s">
        <v>488</v>
      </c>
      <c r="C20" s="40"/>
      <c r="D20" s="40"/>
      <c r="E20" s="41"/>
      <c r="F20" s="208"/>
    </row>
    <row r="21" spans="1:6" ht="20.25" customHeight="1">
      <c r="A21" s="255" t="s">
        <v>105</v>
      </c>
      <c r="B21" s="143" t="s">
        <v>478</v>
      </c>
      <c r="C21" s="40"/>
      <c r="D21" s="40"/>
      <c r="E21" s="41"/>
      <c r="F21" s="208"/>
    </row>
    <row r="22" spans="1:6" ht="15" customHeight="1">
      <c r="A22" s="318" t="s">
        <v>436</v>
      </c>
      <c r="B22" s="319" t="s">
        <v>536</v>
      </c>
      <c r="C22" s="234">
        <v>60</v>
      </c>
      <c r="D22" s="155">
        <f>ROUNDUP(C22*Contents!$AF$4,-1)</f>
        <v>40</v>
      </c>
      <c r="E22" s="156">
        <f>ROUNDUP(C22*Contents!$AF$5,0)</f>
        <v>34</v>
      </c>
      <c r="F22" s="209"/>
    </row>
    <row r="23" spans="1:6">
      <c r="A23" s="71"/>
      <c r="B23" s="10"/>
      <c r="C23" s="11"/>
      <c r="D23" s="11"/>
      <c r="E23" s="350"/>
      <c r="F23" s="73"/>
    </row>
    <row r="24" spans="1:6" ht="9.75" customHeight="1">
      <c r="A24" s="336"/>
      <c r="B24" s="184"/>
      <c r="C24" s="23"/>
      <c r="D24" s="23"/>
      <c r="E24" s="39"/>
    </row>
    <row r="25" spans="1:6" ht="18">
      <c r="A25" s="396" t="s">
        <v>562</v>
      </c>
      <c r="B25" s="397"/>
      <c r="C25" s="397"/>
      <c r="D25" s="397"/>
      <c r="E25" s="397"/>
      <c r="F25" s="398"/>
    </row>
    <row r="26" spans="1:6">
      <c r="A26" s="239" t="s">
        <v>563</v>
      </c>
      <c r="B26" s="97"/>
      <c r="C26" s="98" t="s">
        <v>0</v>
      </c>
      <c r="D26" s="94" t="s">
        <v>1</v>
      </c>
      <c r="E26" s="127" t="s">
        <v>2</v>
      </c>
      <c r="F26" s="218"/>
    </row>
    <row r="27" spans="1:6">
      <c r="A27" s="220" t="s">
        <v>695</v>
      </c>
      <c r="B27" s="43" t="s">
        <v>557</v>
      </c>
      <c r="C27" s="28">
        <v>800</v>
      </c>
      <c r="D27" s="3">
        <f>ROUNDUP(C27*Contents!$AF$4,0)</f>
        <v>504</v>
      </c>
      <c r="E27" s="25">
        <f>ROUNDUP(C27*Contents!$AF$5,0)</f>
        <v>448</v>
      </c>
      <c r="F27" s="410"/>
    </row>
    <row r="28" spans="1:6">
      <c r="A28" s="220" t="s">
        <v>696</v>
      </c>
      <c r="B28" s="43" t="s">
        <v>558</v>
      </c>
      <c r="C28" s="28">
        <v>800</v>
      </c>
      <c r="D28" s="3">
        <f>ROUNDUP(C28*Contents!$AF$4,0)</f>
        <v>504</v>
      </c>
      <c r="E28" s="25">
        <f>ROUNDUP(C28*Contents!$AF$5,0)</f>
        <v>448</v>
      </c>
      <c r="F28" s="411"/>
    </row>
    <row r="29" spans="1:6">
      <c r="A29" s="220" t="s">
        <v>654</v>
      </c>
      <c r="B29" s="43" t="s">
        <v>559</v>
      </c>
      <c r="C29" s="28">
        <v>905</v>
      </c>
      <c r="D29" s="3">
        <f>ROUNDUP(C29*Contents!$AF$4,0)</f>
        <v>571</v>
      </c>
      <c r="E29" s="25">
        <f>ROUNDUP(C29*Contents!$AF$5,0)</f>
        <v>507</v>
      </c>
      <c r="F29" s="411"/>
    </row>
    <row r="30" spans="1:6">
      <c r="A30" s="220" t="s">
        <v>655</v>
      </c>
      <c r="B30" s="43" t="s">
        <v>560</v>
      </c>
      <c r="C30" s="28">
        <v>980</v>
      </c>
      <c r="D30" s="3">
        <f>ROUNDUP(C30*Contents!$AF$4,0)</f>
        <v>618</v>
      </c>
      <c r="E30" s="25">
        <f>ROUNDUP(C30*Contents!$AF$5,0)</f>
        <v>549</v>
      </c>
      <c r="F30" s="411"/>
    </row>
    <row r="31" spans="1:6">
      <c r="A31" s="220" t="s">
        <v>656</v>
      </c>
      <c r="B31" s="43" t="s">
        <v>561</v>
      </c>
      <c r="C31" s="28">
        <v>1130</v>
      </c>
      <c r="D31" s="3">
        <f>ROUNDUP(C31*Contents!$AF$4,0)</f>
        <v>712</v>
      </c>
      <c r="E31" s="25">
        <f>ROUNDUP(C31*Contents!$AF$5,0)</f>
        <v>633</v>
      </c>
      <c r="F31" s="411"/>
    </row>
    <row r="32" spans="1:6">
      <c r="A32" s="220" t="s">
        <v>657</v>
      </c>
      <c r="B32" s="43" t="s">
        <v>581</v>
      </c>
      <c r="C32" s="28">
        <v>1340</v>
      </c>
      <c r="D32" s="3">
        <f>ROUNDUP(C32*Contents!$AF$4,0)</f>
        <v>845</v>
      </c>
      <c r="E32" s="25">
        <f>ROUNDUP(C32*Contents!$AF$5,0)</f>
        <v>751</v>
      </c>
      <c r="F32" s="411"/>
    </row>
    <row r="33" spans="1:6">
      <c r="A33" s="220"/>
      <c r="B33" s="43"/>
      <c r="C33" s="28"/>
      <c r="D33" s="3"/>
      <c r="E33" s="25"/>
      <c r="F33" s="411"/>
    </row>
    <row r="34" spans="1:6">
      <c r="A34" s="220" t="s">
        <v>700</v>
      </c>
      <c r="B34" s="43" t="s">
        <v>564</v>
      </c>
      <c r="C34" s="28">
        <v>710</v>
      </c>
      <c r="D34" s="3">
        <f>ROUNDUP(C34*Contents!$AF$4,0)</f>
        <v>448</v>
      </c>
      <c r="E34" s="25">
        <f>ROUNDUP(C34*Contents!$AF$5,0)</f>
        <v>398</v>
      </c>
      <c r="F34" s="411"/>
    </row>
    <row r="35" spans="1:6">
      <c r="A35" s="245"/>
      <c r="B35" s="180"/>
      <c r="C35" s="8"/>
      <c r="D35" s="8"/>
      <c r="E35" s="137"/>
      <c r="F35" s="317"/>
    </row>
    <row r="36" spans="1:6">
      <c r="A36" s="267" t="s">
        <v>422</v>
      </c>
      <c r="B36" s="174" t="s">
        <v>578</v>
      </c>
      <c r="C36" s="313">
        <v>135</v>
      </c>
      <c r="D36" s="313">
        <f>ROUNDUP(C36*Contents!$AF$4,0)</f>
        <v>86</v>
      </c>
      <c r="E36" s="314">
        <f>ROUNDUP(C36*Contents!$AF$5,0)</f>
        <v>76</v>
      </c>
      <c r="F36" s="317"/>
    </row>
    <row r="37" spans="1:6">
      <c r="A37" s="267" t="s">
        <v>677</v>
      </c>
      <c r="B37" s="174" t="s">
        <v>679</v>
      </c>
      <c r="C37" s="313">
        <v>92</v>
      </c>
      <c r="D37" s="313">
        <f>ROUNDUP(C37*Contents!$AF$4,0)</f>
        <v>58</v>
      </c>
      <c r="E37" s="314">
        <f>ROUNDUP(C37*Contents!$AF$5,0)</f>
        <v>52</v>
      </c>
      <c r="F37" s="317"/>
    </row>
    <row r="38" spans="1:6">
      <c r="A38" s="267" t="s">
        <v>678</v>
      </c>
      <c r="B38" s="174" t="s">
        <v>680</v>
      </c>
      <c r="C38" s="313">
        <v>432</v>
      </c>
      <c r="D38" s="313">
        <f>ROUNDUP(C38*Contents!$AF$4,0)</f>
        <v>273</v>
      </c>
      <c r="E38" s="314">
        <f>ROUNDUP(C38*Contents!$AF$5,0)</f>
        <v>242</v>
      </c>
      <c r="F38" s="317"/>
    </row>
    <row r="39" spans="1:6">
      <c r="A39" s="267" t="s">
        <v>676</v>
      </c>
      <c r="B39" s="174" t="s">
        <v>578</v>
      </c>
      <c r="C39" s="313">
        <v>40</v>
      </c>
      <c r="D39" s="313">
        <f>ROUNDUP(C39*Contents!$AF$4,0)</f>
        <v>26</v>
      </c>
      <c r="E39" s="314">
        <f>ROUNDUP(C39*Contents!$AF$5,0)</f>
        <v>23</v>
      </c>
      <c r="F39" s="204"/>
    </row>
    <row r="40" spans="1:6">
      <c r="A40" s="393"/>
      <c r="B40" s="394"/>
      <c r="C40" s="394"/>
      <c r="D40" s="394"/>
      <c r="E40" s="394"/>
      <c r="F40" s="395"/>
    </row>
  </sheetData>
  <mergeCells count="6">
    <mergeCell ref="A1:F1"/>
    <mergeCell ref="A17:E17"/>
    <mergeCell ref="A40:F40"/>
    <mergeCell ref="A11:E11"/>
    <mergeCell ref="A25:F25"/>
    <mergeCell ref="F27:F34"/>
  </mergeCells>
  <phoneticPr fontId="2" type="noConversion"/>
  <conditionalFormatting sqref="D2 D4:E10 D12 D13:E16 D18 D19:E24">
    <cfRule type="cellIs" dxfId="19" priority="21" stopIfTrue="1" operator="equal">
      <formula>0</formula>
    </cfRule>
  </conditionalFormatting>
  <conditionalFormatting sqref="D26">
    <cfRule type="cellIs" dxfId="18" priority="17" stopIfTrue="1" operator="equal">
      <formula>0</formula>
    </cfRule>
  </conditionalFormatting>
  <conditionalFormatting sqref="D27:E39">
    <cfRule type="cellIs" dxfId="17" priority="1" stopIfTrue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6"/>
  <sheetViews>
    <sheetView zoomScaleNormal="100" workbookViewId="0">
      <selection activeCell="C6" sqref="C6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7" width="13.5703125" style="1" bestFit="1" customWidth="1"/>
    <col min="8" max="16384" width="9.140625" style="1"/>
  </cols>
  <sheetData>
    <row r="1" spans="1:7" ht="17.25" customHeight="1">
      <c r="A1" s="396" t="s">
        <v>70</v>
      </c>
      <c r="B1" s="397"/>
      <c r="C1" s="397"/>
      <c r="D1" s="397"/>
      <c r="E1" s="397"/>
      <c r="F1" s="398"/>
    </row>
    <row r="2" spans="1:7">
      <c r="A2" s="431" t="s">
        <v>442</v>
      </c>
      <c r="B2" s="432"/>
      <c r="C2" s="95" t="s">
        <v>0</v>
      </c>
      <c r="D2" s="92" t="s">
        <v>1</v>
      </c>
      <c r="E2" s="123" t="s">
        <v>2</v>
      </c>
      <c r="F2" s="198"/>
    </row>
    <row r="3" spans="1:7">
      <c r="A3" s="449" t="s">
        <v>225</v>
      </c>
      <c r="B3" s="450"/>
      <c r="C3" s="450"/>
      <c r="D3" s="45"/>
      <c r="E3" s="150"/>
      <c r="F3" s="208"/>
    </row>
    <row r="4" spans="1:7" s="109" customFormat="1">
      <c r="A4" s="220" t="s">
        <v>359</v>
      </c>
      <c r="B4" s="6" t="s">
        <v>360</v>
      </c>
      <c r="C4" s="28">
        <v>1560</v>
      </c>
      <c r="D4" s="3">
        <f>ROUNDUP(C4*Contents!$AF$4,0)</f>
        <v>983</v>
      </c>
      <c r="E4" s="4">
        <f>ROUNDUP(C4*Contents!$AF$5,0)</f>
        <v>874</v>
      </c>
      <c r="F4" s="257"/>
      <c r="G4" s="1"/>
    </row>
    <row r="5" spans="1:7">
      <c r="A5" s="220" t="s">
        <v>71</v>
      </c>
      <c r="B5" s="6" t="s">
        <v>227</v>
      </c>
      <c r="C5" s="9">
        <v>1790</v>
      </c>
      <c r="D5" s="3">
        <f>ROUNDUP(C5*Contents!$AF$4,0)</f>
        <v>1128</v>
      </c>
      <c r="E5" s="4">
        <f>ROUNDUP(C5*Contents!$AF$5,0)</f>
        <v>1003</v>
      </c>
      <c r="F5" s="208"/>
      <c r="G5" s="347"/>
    </row>
    <row r="6" spans="1:7">
      <c r="A6" s="220" t="s">
        <v>72</v>
      </c>
      <c r="B6" s="6" t="s">
        <v>73</v>
      </c>
      <c r="C6" s="9">
        <v>1995</v>
      </c>
      <c r="D6" s="3">
        <f>ROUNDUP(C6*Contents!$AF$4,0)</f>
        <v>1257</v>
      </c>
      <c r="E6" s="4">
        <f>ROUNDUP(C6*Contents!$AF$5,0)</f>
        <v>1118</v>
      </c>
      <c r="F6" s="208"/>
      <c r="G6" s="347"/>
    </row>
    <row r="7" spans="1:7">
      <c r="A7" s="220" t="s">
        <v>74</v>
      </c>
      <c r="B7" s="6" t="s">
        <v>75</v>
      </c>
      <c r="C7" s="9">
        <v>2110</v>
      </c>
      <c r="D7" s="3">
        <f>ROUNDUP(C7*Contents!$AF$4,0)</f>
        <v>1330</v>
      </c>
      <c r="E7" s="4">
        <f>ROUNDUP(C7*Contents!$AF$5,0)</f>
        <v>1182</v>
      </c>
      <c r="F7" s="208"/>
      <c r="G7" s="347"/>
    </row>
    <row r="8" spans="1:7">
      <c r="A8" s="220" t="s">
        <v>76</v>
      </c>
      <c r="B8" s="6" t="s">
        <v>77</v>
      </c>
      <c r="C8" s="9">
        <v>2690</v>
      </c>
      <c r="D8" s="3">
        <f>ROUNDUP(C8*Contents!$AF$4,0)</f>
        <v>1695</v>
      </c>
      <c r="E8" s="4">
        <f>ROUNDUP(C8*Contents!$AF$5,0)</f>
        <v>1507</v>
      </c>
      <c r="F8" s="208"/>
      <c r="G8" s="347"/>
    </row>
    <row r="9" spans="1:7">
      <c r="A9" s="220" t="s">
        <v>78</v>
      </c>
      <c r="B9" s="6" t="s">
        <v>79</v>
      </c>
      <c r="C9" s="9">
        <v>3640</v>
      </c>
      <c r="D9" s="3">
        <f>ROUNDUP(C9*Contents!$AF$4,0)</f>
        <v>2294</v>
      </c>
      <c r="E9" s="4">
        <f>ROUNDUP(C9*Contents!$AF$5,0)</f>
        <v>2039</v>
      </c>
      <c r="F9" s="208"/>
      <c r="G9" s="347"/>
    </row>
    <row r="10" spans="1:7">
      <c r="A10" s="245" t="s">
        <v>199</v>
      </c>
      <c r="B10" s="6" t="s">
        <v>200</v>
      </c>
      <c r="C10" s="9">
        <v>4248</v>
      </c>
      <c r="D10" s="3">
        <f>ROUNDUP(C10*Contents!$AF$4,0)</f>
        <v>2677</v>
      </c>
      <c r="E10" s="4">
        <f>ROUNDUP(C10*Contents!$AF$5,0)</f>
        <v>2379</v>
      </c>
      <c r="F10" s="208"/>
      <c r="G10" s="347"/>
    </row>
    <row r="11" spans="1:7">
      <c r="A11" s="245" t="s">
        <v>201</v>
      </c>
      <c r="B11" s="6" t="s">
        <v>202</v>
      </c>
      <c r="C11" s="9">
        <v>4850</v>
      </c>
      <c r="D11" s="3">
        <f>ROUNDUP(C11*Contents!$AF$4,0)</f>
        <v>3056</v>
      </c>
      <c r="E11" s="4">
        <f>ROUNDUP(C11*Contents!$AF$5,0)</f>
        <v>2716</v>
      </c>
      <c r="F11" s="208"/>
      <c r="G11" s="347"/>
    </row>
    <row r="12" spans="1:7">
      <c r="A12" s="245" t="s">
        <v>203</v>
      </c>
      <c r="B12" s="6" t="s">
        <v>204</v>
      </c>
      <c r="C12" s="9">
        <v>5912</v>
      </c>
      <c r="D12" s="3">
        <f>ROUNDUP(C12*Contents!$AF$4,0)</f>
        <v>3725</v>
      </c>
      <c r="E12" s="4">
        <f>ROUNDUP(C12*Contents!$AF$5,0)</f>
        <v>3311</v>
      </c>
      <c r="F12" s="208"/>
      <c r="G12" s="347"/>
    </row>
    <row r="13" spans="1:7">
      <c r="A13" s="245" t="s">
        <v>205</v>
      </c>
      <c r="B13" s="6" t="s">
        <v>206</v>
      </c>
      <c r="C13" s="9">
        <v>6985</v>
      </c>
      <c r="D13" s="3">
        <f>ROUNDUP(C13*Contents!$AF$4,0)</f>
        <v>4401</v>
      </c>
      <c r="E13" s="4">
        <f>ROUNDUP(C13*Contents!$AF$5,0)</f>
        <v>3912</v>
      </c>
      <c r="F13" s="208"/>
      <c r="G13" s="347"/>
    </row>
    <row r="14" spans="1:7">
      <c r="A14" s="245" t="s">
        <v>207</v>
      </c>
      <c r="B14" s="6" t="s">
        <v>208</v>
      </c>
      <c r="C14" s="9">
        <v>7885</v>
      </c>
      <c r="D14" s="3">
        <f>ROUNDUP(C14*Contents!$AF$4,0)</f>
        <v>4968</v>
      </c>
      <c r="E14" s="4">
        <f>ROUNDUP(C14*Contents!$AF$5,0)</f>
        <v>4416</v>
      </c>
      <c r="F14" s="208"/>
      <c r="G14" s="347"/>
    </row>
    <row r="15" spans="1:7">
      <c r="A15" s="447" t="s">
        <v>80</v>
      </c>
      <c r="B15" s="451"/>
      <c r="C15" s="183"/>
      <c r="D15" s="183"/>
      <c r="E15" s="139"/>
      <c r="F15" s="208"/>
    </row>
    <row r="16" spans="1:7" s="82" customFormat="1" ht="6" customHeight="1">
      <c r="A16" s="443"/>
      <c r="B16" s="444"/>
      <c r="C16" s="445"/>
      <c r="D16" s="445"/>
      <c r="E16" s="446"/>
      <c r="F16" s="258"/>
    </row>
    <row r="17" spans="1:7">
      <c r="A17" s="259" t="s">
        <v>226</v>
      </c>
      <c r="B17" s="122"/>
      <c r="C17" s="130"/>
      <c r="D17" s="131"/>
      <c r="E17" s="140"/>
      <c r="F17" s="208"/>
    </row>
    <row r="18" spans="1:7">
      <c r="A18" s="220" t="s">
        <v>81</v>
      </c>
      <c r="B18" s="6" t="s">
        <v>82</v>
      </c>
      <c r="C18" s="9">
        <v>2546</v>
      </c>
      <c r="D18" s="3">
        <f>ROUNDUP(C18*Contents!$AF$4,0)</f>
        <v>1604</v>
      </c>
      <c r="E18" s="4">
        <f>ROUNDUP(C18*Contents!$AF$5,0)</f>
        <v>1426</v>
      </c>
      <c r="F18" s="208"/>
      <c r="G18" s="347"/>
    </row>
    <row r="19" spans="1:7">
      <c r="A19" s="220" t="s">
        <v>83</v>
      </c>
      <c r="B19" s="6" t="s">
        <v>84</v>
      </c>
      <c r="C19" s="9">
        <v>3013</v>
      </c>
      <c r="D19" s="3">
        <f>ROUNDUP(C19*Contents!$AF$4,0)</f>
        <v>1899</v>
      </c>
      <c r="E19" s="4">
        <f>ROUNDUP(C19*Contents!$AF$5,0)</f>
        <v>1688</v>
      </c>
      <c r="F19" s="208"/>
      <c r="G19" s="347"/>
    </row>
    <row r="20" spans="1:7">
      <c r="A20" s="220" t="s">
        <v>85</v>
      </c>
      <c r="B20" s="6" t="s">
        <v>86</v>
      </c>
      <c r="C20" s="9">
        <v>4368</v>
      </c>
      <c r="D20" s="3">
        <f>ROUNDUP(C20*Contents!$AF$4,0)</f>
        <v>2752</v>
      </c>
      <c r="E20" s="4">
        <f>ROUNDUP(C20*Contents!$AF$5,0)</f>
        <v>2447</v>
      </c>
      <c r="F20" s="208"/>
      <c r="G20" s="347"/>
    </row>
    <row r="21" spans="1:7">
      <c r="A21" s="256" t="s">
        <v>209</v>
      </c>
      <c r="B21" s="6" t="s">
        <v>210</v>
      </c>
      <c r="C21" s="9">
        <v>5700</v>
      </c>
      <c r="D21" s="3">
        <f>ROUNDUP(C21*Contents!$AF$4,0)</f>
        <v>3591</v>
      </c>
      <c r="E21" s="4">
        <f>ROUNDUP(C21*Contents!$AF$5,0)</f>
        <v>3192</v>
      </c>
      <c r="F21" s="208"/>
      <c r="G21" s="347"/>
    </row>
    <row r="22" spans="1:7">
      <c r="A22" s="256" t="s">
        <v>211</v>
      </c>
      <c r="B22" s="6" t="s">
        <v>212</v>
      </c>
      <c r="C22" s="9">
        <v>7035</v>
      </c>
      <c r="D22" s="3">
        <f>ROUNDUP(C22*Contents!$AF$4,0)</f>
        <v>4433</v>
      </c>
      <c r="E22" s="4">
        <f>ROUNDUP(C22*Contents!$AF$5,0)</f>
        <v>3940</v>
      </c>
      <c r="F22" s="208"/>
      <c r="G22" s="347"/>
    </row>
    <row r="23" spans="1:7">
      <c r="A23" s="256" t="s">
        <v>213</v>
      </c>
      <c r="B23" s="6" t="s">
        <v>214</v>
      </c>
      <c r="C23" s="9">
        <v>8368</v>
      </c>
      <c r="D23" s="3">
        <f>ROUNDUP(C23*Contents!$AF$4,0)</f>
        <v>5272</v>
      </c>
      <c r="E23" s="4">
        <f>ROUNDUP(C23*Contents!$AF$5,0)</f>
        <v>4687</v>
      </c>
      <c r="F23" s="208"/>
      <c r="G23" s="347"/>
    </row>
    <row r="24" spans="1:7">
      <c r="A24" s="256" t="s">
        <v>215</v>
      </c>
      <c r="B24" s="6" t="s">
        <v>216</v>
      </c>
      <c r="C24" s="9">
        <v>9700</v>
      </c>
      <c r="D24" s="3">
        <f>ROUNDUP(C24*Contents!$AF$4,0)</f>
        <v>6111</v>
      </c>
      <c r="E24" s="4">
        <f>ROUNDUP(C24*Contents!$AF$5,0)</f>
        <v>5432</v>
      </c>
      <c r="F24" s="208"/>
      <c r="G24" s="347"/>
    </row>
    <row r="25" spans="1:7">
      <c r="A25" s="447" t="s">
        <v>87</v>
      </c>
      <c r="B25" s="448"/>
      <c r="C25" s="8"/>
      <c r="D25" s="8"/>
      <c r="E25" s="32"/>
      <c r="F25" s="209"/>
    </row>
    <row r="26" spans="1:7">
      <c r="A26" s="220" t="s">
        <v>349</v>
      </c>
      <c r="B26" s="6" t="s">
        <v>350</v>
      </c>
      <c r="C26" s="9" t="s">
        <v>348</v>
      </c>
      <c r="D26" s="9" t="s">
        <v>348</v>
      </c>
      <c r="E26" s="4" t="s">
        <v>348</v>
      </c>
      <c r="F26" s="204"/>
    </row>
    <row r="27" spans="1:7" s="82" customFormat="1" ht="4.5" customHeight="1">
      <c r="A27" s="455"/>
      <c r="B27" s="456"/>
      <c r="C27" s="456"/>
      <c r="D27" s="456"/>
      <c r="E27" s="457"/>
      <c r="F27" s="308"/>
    </row>
    <row r="28" spans="1:7">
      <c r="A28" s="431" t="s">
        <v>441</v>
      </c>
      <c r="B28" s="432"/>
      <c r="C28" s="95" t="s">
        <v>0</v>
      </c>
      <c r="D28" s="92" t="s">
        <v>1</v>
      </c>
      <c r="E28" s="123" t="s">
        <v>2</v>
      </c>
      <c r="F28" s="198"/>
    </row>
    <row r="29" spans="1:7">
      <c r="A29" s="220" t="s">
        <v>88</v>
      </c>
      <c r="B29" s="6" t="s">
        <v>89</v>
      </c>
      <c r="C29" s="29">
        <v>1840</v>
      </c>
      <c r="D29" s="3">
        <f>ROUNDUP(C29*Contents!$AF$4,0)</f>
        <v>1160</v>
      </c>
      <c r="E29" s="4">
        <f>ROUNDUP(C29*Contents!$AF$5,0)</f>
        <v>1031</v>
      </c>
      <c r="F29" s="208"/>
    </row>
    <row r="30" spans="1:7">
      <c r="A30" s="220" t="s">
        <v>90</v>
      </c>
      <c r="B30" s="6" t="s">
        <v>91</v>
      </c>
      <c r="C30" s="29">
        <v>630</v>
      </c>
      <c r="D30" s="3">
        <f>ROUNDUP(C30*Contents!$AF$4,0)</f>
        <v>397</v>
      </c>
      <c r="E30" s="4">
        <f>ROUNDUP(C30*Contents!$AF$5,0)</f>
        <v>353</v>
      </c>
      <c r="F30" s="208"/>
    </row>
    <row r="31" spans="1:7">
      <c r="A31" s="261" t="s">
        <v>92</v>
      </c>
      <c r="B31" s="33"/>
      <c r="C31" s="34"/>
      <c r="D31" s="13"/>
      <c r="E31" s="14"/>
      <c r="F31" s="208"/>
    </row>
    <row r="32" spans="1:7">
      <c r="A32" s="220" t="s">
        <v>287</v>
      </c>
      <c r="B32" s="6" t="s">
        <v>93</v>
      </c>
      <c r="C32" s="29">
        <v>998</v>
      </c>
      <c r="D32" s="3">
        <f>ROUNDUP(C32*Contents!$AF$4,0)</f>
        <v>629</v>
      </c>
      <c r="E32" s="4">
        <f>ROUNDUP(C32*Contents!$AF$5,0)</f>
        <v>559</v>
      </c>
      <c r="F32" s="208"/>
    </row>
    <row r="33" spans="1:7">
      <c r="A33" s="220" t="s">
        <v>288</v>
      </c>
      <c r="B33" s="6" t="s">
        <v>94</v>
      </c>
      <c r="C33" s="29">
        <v>1525</v>
      </c>
      <c r="D33" s="3">
        <f>ROUNDUP(C33*Contents!$AF$4,0)</f>
        <v>961</v>
      </c>
      <c r="E33" s="4">
        <f>ROUNDUP(C33*Contents!$AF$5,0)</f>
        <v>854</v>
      </c>
      <c r="F33" s="208"/>
    </row>
    <row r="34" spans="1:7">
      <c r="A34" s="220" t="s">
        <v>289</v>
      </c>
      <c r="B34" s="6" t="s">
        <v>95</v>
      </c>
      <c r="C34" s="29">
        <v>2050</v>
      </c>
      <c r="D34" s="3">
        <f>ROUNDUP(C34*Contents!$AF$4,0)</f>
        <v>1292</v>
      </c>
      <c r="E34" s="4">
        <f>ROUNDUP(C34*Contents!$AF$5,0)</f>
        <v>1148</v>
      </c>
      <c r="F34" s="208"/>
    </row>
    <row r="35" spans="1:7">
      <c r="A35" s="220" t="s">
        <v>290</v>
      </c>
      <c r="B35" s="6" t="s">
        <v>96</v>
      </c>
      <c r="C35" s="29">
        <v>2580</v>
      </c>
      <c r="D35" s="3">
        <f>ROUNDUP(C35*Contents!$AF$4,0)</f>
        <v>1626</v>
      </c>
      <c r="E35" s="4">
        <f>ROUNDUP(C35*Contents!$AF$5,0)</f>
        <v>1445</v>
      </c>
      <c r="F35" s="208"/>
    </row>
    <row r="36" spans="1:7">
      <c r="A36" s="220" t="s">
        <v>291</v>
      </c>
      <c r="B36" s="6" t="s">
        <v>97</v>
      </c>
      <c r="C36" s="29">
        <v>3070</v>
      </c>
      <c r="D36" s="3">
        <f>ROUNDUP(C36*Contents!$AF$4,0)</f>
        <v>1935</v>
      </c>
      <c r="E36" s="4">
        <f>ROUNDUP(C36*Contents!$AF$5,0)</f>
        <v>1720</v>
      </c>
      <c r="F36" s="208"/>
    </row>
    <row r="37" spans="1:7">
      <c r="A37" s="220" t="s">
        <v>292</v>
      </c>
      <c r="B37" s="6" t="s">
        <v>293</v>
      </c>
      <c r="C37" s="29">
        <v>3470</v>
      </c>
      <c r="D37" s="3">
        <f>ROUNDUP(C37*Contents!$AF$4,0)</f>
        <v>2187</v>
      </c>
      <c r="E37" s="4">
        <f>ROUNDUP(C37*Contents!$AF$5,0)</f>
        <v>1944</v>
      </c>
      <c r="F37" s="208"/>
    </row>
    <row r="38" spans="1:7" s="82" customFormat="1" ht="6.75" customHeight="1">
      <c r="A38" s="260"/>
      <c r="B38" s="79"/>
      <c r="C38" s="80"/>
      <c r="D38" s="81"/>
      <c r="E38" s="151"/>
      <c r="F38" s="258"/>
    </row>
    <row r="39" spans="1:7">
      <c r="A39" s="431" t="s">
        <v>98</v>
      </c>
      <c r="B39" s="432"/>
      <c r="C39" s="95" t="s">
        <v>0</v>
      </c>
      <c r="D39" s="92" t="s">
        <v>1</v>
      </c>
      <c r="E39" s="123" t="s">
        <v>2</v>
      </c>
      <c r="F39" s="198"/>
    </row>
    <row r="40" spans="1:7" ht="25.5">
      <c r="A40" s="254" t="s">
        <v>99</v>
      </c>
      <c r="B40" s="84" t="s">
        <v>317</v>
      </c>
      <c r="C40" s="35">
        <v>0.35</v>
      </c>
      <c r="D40" s="36">
        <v>0.35</v>
      </c>
      <c r="E40" s="37">
        <v>0.35</v>
      </c>
      <c r="F40" s="208"/>
    </row>
    <row r="41" spans="1:7" ht="28.5">
      <c r="A41" s="254" t="s">
        <v>100</v>
      </c>
      <c r="B41" s="83" t="s">
        <v>582</v>
      </c>
      <c r="C41" s="74">
        <v>230</v>
      </c>
      <c r="D41" s="3">
        <f>ROUNDUP(C41*Contents!$AF$4,0)</f>
        <v>145</v>
      </c>
      <c r="E41" s="4">
        <f>ROUNDUP(C41*Contents!$AF$5,0)</f>
        <v>129</v>
      </c>
      <c r="F41" s="208"/>
    </row>
    <row r="42" spans="1:7">
      <c r="A42" s="262" t="s">
        <v>101</v>
      </c>
      <c r="B42" s="83" t="s">
        <v>318</v>
      </c>
      <c r="C42" s="85">
        <v>480</v>
      </c>
      <c r="D42" s="86">
        <f>ROUNDUP(C42*Contents!$AF$4,0)</f>
        <v>303</v>
      </c>
      <c r="E42" s="87">
        <f>ROUNDUP(C42*Contents!$AF$5,0)</f>
        <v>269</v>
      </c>
      <c r="F42" s="208"/>
    </row>
    <row r="43" spans="1:7">
      <c r="A43" s="262" t="s">
        <v>321</v>
      </c>
      <c r="B43" s="84" t="s">
        <v>681</v>
      </c>
      <c r="C43" s="115">
        <v>198</v>
      </c>
      <c r="D43" s="116">
        <f>ROUNDUP(C43*Contents!$AF$4,0)</f>
        <v>125</v>
      </c>
      <c r="E43" s="87">
        <f>ROUNDUP(C43*Contents!$AF$5,0)</f>
        <v>111</v>
      </c>
      <c r="F43" s="208"/>
    </row>
    <row r="44" spans="1:7" s="69" customFormat="1" ht="13.5" customHeight="1">
      <c r="A44" s="263" t="s">
        <v>102</v>
      </c>
      <c r="B44" s="458" t="s">
        <v>319</v>
      </c>
      <c r="C44" s="459"/>
      <c r="D44" s="459"/>
      <c r="E44" s="459"/>
      <c r="F44" s="460"/>
      <c r="G44" s="1"/>
    </row>
    <row r="45" spans="1:7" s="69" customFormat="1" ht="12" customHeight="1">
      <c r="A45" s="263" t="s">
        <v>103</v>
      </c>
      <c r="B45" s="461" t="s">
        <v>320</v>
      </c>
      <c r="C45" s="459"/>
      <c r="D45" s="459"/>
      <c r="E45" s="459"/>
      <c r="F45" s="460"/>
      <c r="G45" s="1"/>
    </row>
    <row r="46" spans="1:7" ht="9" customHeight="1">
      <c r="A46" s="452"/>
      <c r="B46" s="453"/>
      <c r="C46" s="453"/>
      <c r="D46" s="453"/>
      <c r="E46" s="453"/>
      <c r="F46" s="454"/>
    </row>
  </sheetData>
  <mergeCells count="12">
    <mergeCell ref="A46:F46"/>
    <mergeCell ref="A27:E27"/>
    <mergeCell ref="A28:B28"/>
    <mergeCell ref="A39:B39"/>
    <mergeCell ref="B44:F44"/>
    <mergeCell ref="B45:F45"/>
    <mergeCell ref="A16:E16"/>
    <mergeCell ref="A25:B25"/>
    <mergeCell ref="A1:F1"/>
    <mergeCell ref="A2:B2"/>
    <mergeCell ref="A3:C3"/>
    <mergeCell ref="A15:B15"/>
  </mergeCells>
  <phoneticPr fontId="2" type="noConversion"/>
  <conditionalFormatting sqref="D2:D14 E3:E14 D17:E26 D28:D43 E29:E38 E40:E43">
    <cfRule type="cellIs" dxfId="16" priority="1" stopIfTrue="1" operator="equal">
      <formula>0</formula>
    </cfRule>
  </conditionalFormatting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51C0082F1B2428428A775A550DDAB" ma:contentTypeVersion="4" ma:contentTypeDescription="Create a new document." ma:contentTypeScope="" ma:versionID="7fea123b65f513aef55baa0592a65224">
  <xsd:schema xmlns:xsd="http://www.w3.org/2001/XMLSchema" xmlns:xs="http://www.w3.org/2001/XMLSchema" xmlns:p="http://schemas.microsoft.com/office/2006/metadata/properties" xmlns:ns2="cc05a20f-1735-428a-bc4f-9f57647951d3" xmlns:ns3="ae5b1968-0452-46a7-9c50-f23264d841ea" targetNamespace="http://schemas.microsoft.com/office/2006/metadata/properties" ma:root="true" ma:fieldsID="f23bbe2a38297e4d7599e6d74a346c82" ns2:_="" ns3:_="">
    <xsd:import namespace="cc05a20f-1735-428a-bc4f-9f57647951d3"/>
    <xsd:import namespace="ae5b1968-0452-46a7-9c50-f23264d841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5a20f-1735-428a-bc4f-9f57647951d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b1968-0452-46a7-9c50-f23264d841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c05a20f-1735-428a-bc4f-9f57647951d3">RMFD6MJVHHNA-1627961054-5189</_dlc_DocId>
    <_dlc_DocIdUrl xmlns="cc05a20f-1735-428a-bc4f-9f57647951d3">
      <Url>https://intechconz.sharepoint.com/sites/nzproduct/_layouts/15/DocIdRedir.aspx?ID=RMFD6MJVHHNA-1627961054-5189</Url>
      <Description>RMFD6MJVHHNA-1627961054-5189</Description>
    </_dlc_DocIdUrl>
  </documentManagement>
</p:properties>
</file>

<file path=customXml/itemProps1.xml><?xml version="1.0" encoding="utf-8"?>
<ds:datastoreItem xmlns:ds="http://schemas.openxmlformats.org/officeDocument/2006/customXml" ds:itemID="{61264B40-3AAF-472A-BC5C-760983BA3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2E63D6-1672-480F-88D3-EA93F846896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0D360E7-0F75-4D95-BC2F-697527A6F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5a20f-1735-428a-bc4f-9f57647951d3"/>
    <ds:schemaRef ds:uri="ae5b1968-0452-46a7-9c50-f23264d84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F78D33-390E-4BE0-9420-1355F84A1726}">
  <ds:schemaRefs>
    <ds:schemaRef ds:uri="http://schemas.microsoft.com/office/2006/metadata/properties"/>
    <ds:schemaRef ds:uri="http://schemas.microsoft.com/office/infopath/2007/PartnerControls"/>
    <ds:schemaRef ds:uri="cc05a20f-1735-428a-bc4f-9f57647951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Contents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'Page 10'!Print_Area</vt:lpstr>
      <vt:lpstr>'Page 11'!Print_Area</vt:lpstr>
      <vt:lpstr>'Page 12'!Print_Area</vt:lpstr>
      <vt:lpstr>'Page 13'!Print_Area</vt:lpstr>
      <vt:lpstr>'Page 14'!Print_Area</vt:lpstr>
      <vt:lpstr>'Page 15'!Print_Area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8'!Print_Area</vt:lpstr>
      <vt:lpstr>'Page 9'!Print_Area</vt:lpstr>
    </vt:vector>
  </TitlesOfParts>
  <Company>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Andrea Velandia</cp:lastModifiedBy>
  <cp:lastPrinted>2024-04-12T01:20:08Z</cp:lastPrinted>
  <dcterms:created xsi:type="dcterms:W3CDTF">2006-02-03T02:53:33Z</dcterms:created>
  <dcterms:modified xsi:type="dcterms:W3CDTF">2024-04-15T00:02:32Z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0x010100E5251C0082F1B2428428A775A550DDAB</vt:lpwstr>
  </property>
  <property fmtid="{D5CDD505-2E9C-101B-9397-08002B2CF9AE}" pid="3" name="Order">
    <vt:r8>241600</vt:r8>
  </property>
  <property fmtid="{D5CDD505-2E9C-101B-9397-08002B2CF9AE}" pid="4" name="_dlc_DocIdItemGuid">
    <vt:lpwstr>4f735d14-e93a-4488-927d-c005c496454e</vt:lpwstr>
  </property>
</Properties>
</file>