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chconz-my.sharepoint.com/personal/andrea_intech_co_nz/Documents/Desktop/"/>
    </mc:Choice>
  </mc:AlternateContent>
  <xr:revisionPtr revIDLastSave="312" documentId="8_{F7A576C9-DD30-4B7E-889A-6FE7EED340B6}" xr6:coauthVersionLast="47" xr6:coauthVersionMax="47" xr10:uidLastSave="{DF16F11B-DEDD-4B31-966B-44465E4B2704}"/>
  <bookViews>
    <workbookView xWindow="-120" yWindow="-120" windowWidth="29040" windowHeight="15720" tabRatio="786" activeTab="11" xr2:uid="{00000000-000D-0000-FFFF-FFFF00000000}"/>
  </bookViews>
  <sheets>
    <sheet name="Contents" sheetId="1" r:id="rId1"/>
    <sheet name="Page 3" sheetId="2" r:id="rId2"/>
    <sheet name="Page 4" sheetId="3" r:id="rId3"/>
    <sheet name="Page 5" sheetId="5" r:id="rId4"/>
    <sheet name="Page 6" sheetId="6" r:id="rId5"/>
    <sheet name="Page 7" sheetId="7" r:id="rId6"/>
    <sheet name="Page 8" sheetId="8" r:id="rId7"/>
    <sheet name="Page 9" sheetId="12" r:id="rId8"/>
    <sheet name="Page 10" sheetId="9" r:id="rId9"/>
    <sheet name="Page 11" sheetId="4" r:id="rId10"/>
    <sheet name="Page 12" sheetId="14" r:id="rId11"/>
    <sheet name="Page 13" sheetId="13" r:id="rId12"/>
  </sheets>
  <externalReferences>
    <externalReference r:id="rId13"/>
    <externalReference r:id="rId14"/>
  </externalReferences>
  <definedNames>
    <definedName name="_xlnm.Print_Area" localSheetId="8">'Page 10'!$A$1:$F$37</definedName>
    <definedName name="_xlnm.Print_Area" localSheetId="9">'Page 11'!$A$1:$F$41</definedName>
    <definedName name="_xlnm.Print_Area" localSheetId="10">'Page 12'!$A$1:$F$30</definedName>
    <definedName name="_xlnm.Print_Area" localSheetId="11">'Page 13'!$A$1:$F$41</definedName>
    <definedName name="_xlnm.Print_Area" localSheetId="1">'Page 3'!$A$1:$F$46</definedName>
    <definedName name="_xlnm.Print_Area" localSheetId="2">'Page 4'!$A$1:$F$43</definedName>
    <definedName name="_xlnm.Print_Area" localSheetId="3">'Page 5'!$A$1:$F$38</definedName>
    <definedName name="_xlnm.Print_Area" localSheetId="4">'Page 6'!$A$1:$F$38</definedName>
    <definedName name="_xlnm.Print_Area" localSheetId="5">'Page 7'!$A$1:$F$43</definedName>
    <definedName name="_xlnm.Print_Area" localSheetId="6">'Page 8'!$A$1:$F$33</definedName>
    <definedName name="_xlnm.Print_Area" localSheetId="7">'Page 9'!$A$1:$F$47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8" l="1"/>
  <c r="D31" i="8"/>
  <c r="E30" i="8"/>
  <c r="D30" i="8"/>
  <c r="E29" i="8"/>
  <c r="D29" i="8"/>
  <c r="E18" i="7"/>
  <c r="D18" i="7"/>
  <c r="E19" i="9"/>
  <c r="D19" i="9"/>
  <c r="E18" i="9"/>
  <c r="D18" i="9"/>
  <c r="E17" i="9"/>
  <c r="D17" i="9"/>
  <c r="E16" i="9"/>
  <c r="D16" i="9"/>
  <c r="E15" i="9"/>
  <c r="D15" i="9"/>
  <c r="E9" i="9"/>
  <c r="D9" i="9"/>
  <c r="E8" i="9"/>
  <c r="D8" i="9"/>
  <c r="E7" i="9"/>
  <c r="D7" i="9"/>
  <c r="E6" i="9"/>
  <c r="D6" i="9"/>
  <c r="E5" i="9"/>
  <c r="D5" i="9"/>
  <c r="E4" i="9"/>
  <c r="D4" i="9"/>
  <c r="E3" i="9"/>
  <c r="D3" i="9"/>
  <c r="E22" i="6" l="1"/>
  <c r="D22" i="6"/>
  <c r="E7" i="8" l="1"/>
  <c r="D7" i="8"/>
  <c r="E32" i="6"/>
  <c r="E33" i="6"/>
  <c r="E34" i="6"/>
  <c r="D32" i="6"/>
  <c r="D33" i="6"/>
  <c r="D34" i="6"/>
  <c r="E34" i="2" l="1"/>
  <c r="D34" i="2"/>
  <c r="E10" i="13" l="1"/>
  <c r="D10" i="13"/>
  <c r="E33" i="9"/>
  <c r="D33" i="9"/>
  <c r="E34" i="9"/>
  <c r="D34" i="9"/>
  <c r="E35" i="9"/>
  <c r="D35" i="9"/>
  <c r="E6" i="8"/>
  <c r="D6" i="8"/>
  <c r="E3" i="5"/>
  <c r="D3" i="5"/>
  <c r="E20" i="6"/>
  <c r="D20" i="6"/>
  <c r="E8" i="14" l="1"/>
  <c r="D8" i="14"/>
  <c r="E29" i="4"/>
  <c r="D29" i="4"/>
  <c r="E9" i="7" l="1"/>
  <c r="D9" i="7"/>
  <c r="E20" i="13" l="1"/>
  <c r="D20" i="13"/>
  <c r="E29" i="9"/>
  <c r="D29" i="9"/>
  <c r="E36" i="9" l="1"/>
  <c r="D36" i="9"/>
  <c r="E37" i="4" l="1"/>
  <c r="D37" i="4"/>
  <c r="E31" i="9" l="1"/>
  <c r="D31" i="9"/>
  <c r="E28" i="9"/>
  <c r="D28" i="9"/>
  <c r="E27" i="9"/>
  <c r="D27" i="9"/>
  <c r="E26" i="9"/>
  <c r="D26" i="9"/>
  <c r="E25" i="9"/>
  <c r="D25" i="9"/>
  <c r="E24" i="9"/>
  <c r="D24" i="9"/>
  <c r="E17" i="5" l="1"/>
  <c r="E18" i="5"/>
  <c r="D17" i="5"/>
  <c r="D18" i="5"/>
  <c r="D40" i="7" l="1"/>
  <c r="E40" i="7"/>
  <c r="D40" i="2" l="1"/>
  <c r="E40" i="2"/>
  <c r="D41" i="2"/>
  <c r="E41" i="2"/>
  <c r="D42" i="2"/>
  <c r="E42" i="2"/>
  <c r="E14" i="3" l="1"/>
  <c r="D14" i="3"/>
  <c r="E13" i="3"/>
  <c r="D13" i="3"/>
  <c r="E12" i="3"/>
  <c r="D12" i="3"/>
  <c r="D6" i="7" l="1"/>
  <c r="E6" i="7"/>
  <c r="E7" i="7"/>
  <c r="D7" i="7"/>
  <c r="E3" i="7"/>
  <c r="D3" i="7"/>
  <c r="D14" i="8" l="1"/>
  <c r="E14" i="8"/>
  <c r="D16" i="5" l="1"/>
  <c r="E16" i="5"/>
  <c r="D19" i="5"/>
  <c r="E19" i="5"/>
  <c r="E15" i="5"/>
  <c r="D15" i="5"/>
  <c r="E12" i="5" l="1"/>
  <c r="D12" i="5"/>
  <c r="D39" i="2" l="1"/>
  <c r="E39" i="2"/>
  <c r="D31" i="2"/>
  <c r="E31" i="2"/>
  <c r="E13" i="8" l="1"/>
  <c r="D13" i="8"/>
  <c r="D30" i="4"/>
  <c r="E30" i="4"/>
  <c r="D29" i="3"/>
  <c r="E29" i="3"/>
  <c r="D10" i="8"/>
  <c r="E10" i="8"/>
  <c r="D9" i="8"/>
  <c r="E9" i="8"/>
  <c r="D5" i="8"/>
  <c r="E5" i="8"/>
  <c r="E4" i="8"/>
  <c r="D4" i="8"/>
  <c r="D27" i="2"/>
  <c r="E27" i="2"/>
  <c r="D29" i="2"/>
  <c r="E29" i="2"/>
  <c r="E30" i="3"/>
  <c r="D30" i="3"/>
  <c r="E21" i="3"/>
  <c r="D21" i="3"/>
  <c r="E20" i="3"/>
  <c r="D20" i="3"/>
  <c r="E19" i="3"/>
  <c r="D19" i="3"/>
  <c r="E18" i="3"/>
  <c r="D18" i="3"/>
  <c r="E17" i="3"/>
  <c r="D17" i="3"/>
  <c r="E42" i="7"/>
  <c r="D42" i="7"/>
  <c r="D31" i="6"/>
  <c r="E31" i="6"/>
  <c r="D3" i="13"/>
  <c r="E3" i="13"/>
  <c r="D4" i="13"/>
  <c r="E4" i="13"/>
  <c r="D5" i="13"/>
  <c r="E5" i="13"/>
  <c r="D6" i="13"/>
  <c r="E6" i="13"/>
  <c r="D7" i="13"/>
  <c r="E7" i="13"/>
  <c r="D8" i="13"/>
  <c r="E8" i="13"/>
  <c r="D9" i="13"/>
  <c r="E9" i="13"/>
  <c r="D11" i="13"/>
  <c r="E11" i="13"/>
  <c r="D13" i="13"/>
  <c r="E13" i="13"/>
  <c r="D14" i="13"/>
  <c r="E14" i="13"/>
  <c r="D15" i="13"/>
  <c r="E15" i="13"/>
  <c r="D18" i="13"/>
  <c r="E18" i="13"/>
  <c r="D19" i="13"/>
  <c r="E19" i="13"/>
  <c r="D22" i="13"/>
  <c r="E22" i="13"/>
  <c r="D23" i="13"/>
  <c r="E23" i="13"/>
  <c r="D26" i="13"/>
  <c r="E26" i="13"/>
  <c r="D27" i="13"/>
  <c r="E27" i="13"/>
  <c r="D29" i="13"/>
  <c r="E29" i="13"/>
  <c r="D30" i="13"/>
  <c r="E30" i="13"/>
  <c r="D31" i="13"/>
  <c r="E31" i="13"/>
  <c r="D33" i="13"/>
  <c r="E33" i="13"/>
  <c r="D34" i="13"/>
  <c r="E34" i="13"/>
  <c r="D35" i="13"/>
  <c r="E35" i="13"/>
  <c r="D37" i="13"/>
  <c r="E37" i="13"/>
  <c r="D38" i="13"/>
  <c r="E38" i="13"/>
  <c r="D39" i="13"/>
  <c r="E39" i="13"/>
  <c r="D4" i="14"/>
  <c r="E4" i="14"/>
  <c r="D6" i="14"/>
  <c r="E6" i="14"/>
  <c r="D7" i="14"/>
  <c r="E7" i="14"/>
  <c r="D9" i="14"/>
  <c r="E9" i="14"/>
  <c r="D10" i="14"/>
  <c r="E10" i="14"/>
  <c r="D11" i="14"/>
  <c r="E11" i="14"/>
  <c r="D12" i="14"/>
  <c r="E12" i="14"/>
  <c r="D13" i="14"/>
  <c r="E13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3" i="4"/>
  <c r="E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3" i="4"/>
  <c r="E13" i="4"/>
  <c r="D14" i="4"/>
  <c r="E14" i="4"/>
  <c r="D15" i="4"/>
  <c r="E15" i="4"/>
  <c r="D16" i="4"/>
  <c r="E16" i="4"/>
  <c r="D17" i="4"/>
  <c r="E17" i="4"/>
  <c r="D19" i="4"/>
  <c r="E19" i="4"/>
  <c r="D20" i="4"/>
  <c r="E20" i="4"/>
  <c r="D21" i="4"/>
  <c r="E21" i="4"/>
  <c r="D23" i="4"/>
  <c r="E23" i="4"/>
  <c r="D24" i="4"/>
  <c r="E24" i="4"/>
  <c r="D25" i="4"/>
  <c r="E25" i="4"/>
  <c r="D26" i="4"/>
  <c r="E26" i="4"/>
  <c r="D27" i="4"/>
  <c r="E27" i="4"/>
  <c r="D28" i="4"/>
  <c r="E28" i="4"/>
  <c r="D31" i="4"/>
  <c r="E31" i="4"/>
  <c r="D32" i="4"/>
  <c r="E32" i="4"/>
  <c r="D35" i="4"/>
  <c r="E35" i="4"/>
  <c r="D36" i="4"/>
  <c r="E36" i="4"/>
  <c r="D39" i="4"/>
  <c r="E39" i="4"/>
  <c r="D4" i="12"/>
  <c r="E4" i="12"/>
  <c r="D5" i="12"/>
  <c r="E5" i="12"/>
  <c r="D6" i="12"/>
  <c r="E6" i="12"/>
  <c r="D7" i="12"/>
  <c r="E7" i="12"/>
  <c r="D8" i="12"/>
  <c r="E8" i="12"/>
  <c r="D9" i="12"/>
  <c r="E9" i="12"/>
  <c r="D10" i="12"/>
  <c r="E10" i="12"/>
  <c r="D11" i="12"/>
  <c r="E11" i="12"/>
  <c r="D12" i="12"/>
  <c r="E12" i="12"/>
  <c r="D13" i="12"/>
  <c r="E13" i="12"/>
  <c r="D14" i="12"/>
  <c r="E14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9" i="12"/>
  <c r="E29" i="12"/>
  <c r="D30" i="12"/>
  <c r="E30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42" i="12"/>
  <c r="E42" i="12"/>
  <c r="D43" i="12"/>
  <c r="E43" i="12"/>
  <c r="D44" i="12"/>
  <c r="E44" i="12"/>
  <c r="D17" i="8"/>
  <c r="E17" i="8"/>
  <c r="D18" i="8"/>
  <c r="E18" i="8"/>
  <c r="D23" i="8"/>
  <c r="E23" i="8"/>
  <c r="D26" i="8"/>
  <c r="E26" i="8"/>
  <c r="D14" i="7"/>
  <c r="E14" i="7"/>
  <c r="D15" i="7"/>
  <c r="E15" i="7"/>
  <c r="D20" i="7"/>
  <c r="E20" i="7"/>
  <c r="D22" i="7"/>
  <c r="E22" i="7"/>
  <c r="D25" i="7"/>
  <c r="E25" i="7"/>
  <c r="D27" i="7"/>
  <c r="E27" i="7"/>
  <c r="D32" i="7"/>
  <c r="E32" i="7"/>
  <c r="D33" i="7"/>
  <c r="E33" i="7"/>
  <c r="D34" i="7"/>
  <c r="E34" i="7"/>
  <c r="D35" i="7"/>
  <c r="E35" i="7"/>
  <c r="D36" i="7"/>
  <c r="E36" i="7"/>
  <c r="D38" i="7"/>
  <c r="E38" i="7"/>
  <c r="D39" i="7"/>
  <c r="E39" i="7"/>
  <c r="D3" i="6"/>
  <c r="E3" i="6"/>
  <c r="D6" i="6"/>
  <c r="E6" i="6"/>
  <c r="D8" i="6"/>
  <c r="E8" i="6"/>
  <c r="D9" i="6"/>
  <c r="E9" i="6"/>
  <c r="D10" i="6"/>
  <c r="E10" i="6"/>
  <c r="D13" i="6"/>
  <c r="E13" i="6"/>
  <c r="D14" i="6"/>
  <c r="E14" i="6"/>
  <c r="D17" i="6"/>
  <c r="E17" i="6"/>
  <c r="D18" i="6"/>
  <c r="E18" i="6"/>
  <c r="D19" i="6"/>
  <c r="E19" i="6"/>
  <c r="D25" i="6"/>
  <c r="E25" i="6"/>
  <c r="D28" i="6"/>
  <c r="E28" i="6"/>
  <c r="D35" i="6"/>
  <c r="E35" i="6"/>
  <c r="D36" i="6"/>
  <c r="E36" i="6"/>
  <c r="D37" i="6"/>
  <c r="E37" i="6"/>
  <c r="D4" i="5"/>
  <c r="E4" i="5"/>
  <c r="D7" i="5"/>
  <c r="E7" i="5"/>
  <c r="D8" i="5"/>
  <c r="E8" i="5"/>
  <c r="D23" i="5"/>
  <c r="E23" i="5"/>
  <c r="D24" i="5"/>
  <c r="E24" i="5"/>
  <c r="D25" i="5"/>
  <c r="E25" i="5"/>
  <c r="D26" i="5"/>
  <c r="E26" i="5"/>
  <c r="D27" i="5"/>
  <c r="E27" i="5"/>
  <c r="D28" i="5"/>
  <c r="E28" i="5"/>
  <c r="D30" i="5"/>
  <c r="E30" i="5"/>
  <c r="D31" i="5"/>
  <c r="E31" i="5"/>
  <c r="D33" i="5"/>
  <c r="E33" i="5"/>
  <c r="D34" i="5"/>
  <c r="E34" i="5"/>
  <c r="D35" i="5"/>
  <c r="E35" i="5"/>
  <c r="D36" i="5"/>
  <c r="E36" i="5"/>
  <c r="D37" i="5"/>
  <c r="E37" i="5"/>
  <c r="D3" i="3"/>
  <c r="E3" i="3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24" i="3"/>
  <c r="E24" i="3"/>
  <c r="D25" i="3"/>
  <c r="E25" i="3"/>
  <c r="D26" i="3"/>
  <c r="E26" i="3"/>
  <c r="D27" i="3"/>
  <c r="E27" i="3"/>
  <c r="D28" i="3"/>
  <c r="E28" i="3"/>
  <c r="D31" i="3"/>
  <c r="E31" i="3"/>
  <c r="D34" i="3"/>
  <c r="E34" i="3"/>
  <c r="D37" i="3"/>
  <c r="E37" i="3"/>
  <c r="D38" i="3"/>
  <c r="E38" i="3"/>
  <c r="D41" i="3"/>
  <c r="E41" i="3"/>
  <c r="D42" i="3"/>
  <c r="E42" i="3"/>
  <c r="D24" i="2"/>
  <c r="E24" i="2"/>
  <c r="D25" i="2"/>
  <c r="E25" i="2"/>
  <c r="D26" i="2"/>
  <c r="E26" i="2"/>
  <c r="D28" i="2"/>
  <c r="E28" i="2"/>
  <c r="D32" i="2"/>
  <c r="E32" i="2"/>
  <c r="D33" i="2"/>
  <c r="E33" i="2"/>
  <c r="D36" i="2"/>
  <c r="E36" i="2"/>
  <c r="D37" i="2"/>
  <c r="E37" i="2"/>
  <c r="D38" i="2"/>
  <c r="E38" i="2"/>
  <c r="D43" i="2"/>
  <c r="E43" i="2"/>
  <c r="D44" i="2"/>
  <c r="E44" i="2"/>
  <c r="D45" i="2"/>
  <c r="E45" i="2"/>
  <c r="D3" i="14"/>
  <c r="E3" i="14"/>
</calcChain>
</file>

<file path=xl/sharedStrings.xml><?xml version="1.0" encoding="utf-8"?>
<sst xmlns="http://schemas.openxmlformats.org/spreadsheetml/2006/main" count="806" uniqueCount="640">
  <si>
    <t>NZ$</t>
  </si>
  <si>
    <t>US$</t>
  </si>
  <si>
    <t>EUR€</t>
  </si>
  <si>
    <t>WS3-WD-TB-CL</t>
  </si>
  <si>
    <t>M-10</t>
  </si>
  <si>
    <t>General purpose  ½” NPT pH sensor</t>
  </si>
  <si>
    <t>M-10-ORP</t>
  </si>
  <si>
    <t>M-11</t>
  </si>
  <si>
    <t>M-11-Pt100</t>
  </si>
  <si>
    <t>M-11-Pt100-HT</t>
  </si>
  <si>
    <t>M-12</t>
  </si>
  <si>
    <t>M-12-Pt100</t>
  </si>
  <si>
    <t>M-12-Pt100-HT</t>
  </si>
  <si>
    <t>M-21</t>
  </si>
  <si>
    <t>M-21-Pt100</t>
  </si>
  <si>
    <t>M-21-Pt100-HT</t>
  </si>
  <si>
    <t>pH-HR Plug Set</t>
  </si>
  <si>
    <t>Page</t>
  </si>
  <si>
    <t>Description</t>
  </si>
  <si>
    <t>NZ$ &gt; US$</t>
  </si>
  <si>
    <t>NZ$ &gt; EUR</t>
  </si>
  <si>
    <t>Data Loggers</t>
  </si>
  <si>
    <t>T-HR</t>
  </si>
  <si>
    <t>Single temperature. IP68 rating</t>
  </si>
  <si>
    <t>HT-HR</t>
  </si>
  <si>
    <t>Humidity and temperature</t>
  </si>
  <si>
    <t>Tc-HR</t>
  </si>
  <si>
    <t>HHT-03</t>
  </si>
  <si>
    <t>Tc-HR Plug Set</t>
  </si>
  <si>
    <t>Pt-HR</t>
  </si>
  <si>
    <t>TP-Pt100</t>
  </si>
  <si>
    <t>mV-HR</t>
  </si>
  <si>
    <t>mV-HR Lead</t>
  </si>
  <si>
    <t>Test lead set</t>
  </si>
  <si>
    <t>WT-HR</t>
  </si>
  <si>
    <t>Water level, air temperature, and water temperature</t>
  </si>
  <si>
    <t>5 ranges</t>
  </si>
  <si>
    <t xml:space="preserve">0~0.5m   WT-HR-500 </t>
  </si>
  <si>
    <t>0~1.0m   WT-HR-1000</t>
  </si>
  <si>
    <t>0~1.5m   WT-HR-1500</t>
  </si>
  <si>
    <t>0~2.0m   WT-HR-2000</t>
  </si>
  <si>
    <t>Option for 316 S/S for salt water</t>
  </si>
  <si>
    <t>pH-HR</t>
  </si>
  <si>
    <t>GP-HR</t>
  </si>
  <si>
    <t>Standard probe sets are listed. Other combinations available - Contact Intech.</t>
  </si>
  <si>
    <t>mA1-PS</t>
  </si>
  <si>
    <t>One 4~20mA or 0~20mA input</t>
  </si>
  <si>
    <t>Pt3-PS</t>
  </si>
  <si>
    <t>Flow-mA2-PS</t>
  </si>
  <si>
    <t>Coil or open collector plus two 4~20mA inputs</t>
  </si>
  <si>
    <t>ACM-mA2-PS</t>
  </si>
  <si>
    <t>Flow metering off the pump run contact plus two 4~20mA inputs</t>
  </si>
  <si>
    <t>Data loggers</t>
  </si>
  <si>
    <t>Data Loggers (continued)</t>
  </si>
  <si>
    <t>GP-MC</t>
  </si>
  <si>
    <t>Option: IP66 Weatherproof enclosure</t>
  </si>
  <si>
    <t>mA-MC-PS</t>
  </si>
  <si>
    <t>Flow-MC-PS</t>
  </si>
  <si>
    <t>Coil or open collector</t>
  </si>
  <si>
    <t>ACM-MC-PS</t>
  </si>
  <si>
    <t>Flow metering off the pump run contact</t>
  </si>
  <si>
    <t>Note:</t>
  </si>
  <si>
    <t>LCD Series</t>
  </si>
  <si>
    <t>Tc-LCD</t>
  </si>
  <si>
    <t>Type K temperature probe for Tc-LCD</t>
  </si>
  <si>
    <t>Notes:</t>
  </si>
  <si>
    <t>Data logging and SCADA Software Packages</t>
  </si>
  <si>
    <t>R16</t>
  </si>
  <si>
    <t>R32</t>
  </si>
  <si>
    <t>MicroScan recorder, 32 inputs, 32 outputs</t>
  </si>
  <si>
    <t>R50</t>
  </si>
  <si>
    <t>MicroScan recorder, 50 inputs, 160 outputs</t>
  </si>
  <si>
    <t>R100</t>
  </si>
  <si>
    <t>MicroScan recorder, 100 inputs, 160 outputs</t>
  </si>
  <si>
    <t>R200</t>
  </si>
  <si>
    <t>MicroScan recorder, 200 inputs, 160 outputs</t>
  </si>
  <si>
    <t>Maximum Recorder Lines = 1000 made up of 100 pages with 10 lines on each page</t>
  </si>
  <si>
    <t>T50</t>
  </si>
  <si>
    <t>MicroScan software package, 50 tags</t>
  </si>
  <si>
    <t>T75</t>
  </si>
  <si>
    <t>MicroScan software package, 75 tags</t>
  </si>
  <si>
    <t>T150</t>
  </si>
  <si>
    <t>MicroScan software package, 150 tags</t>
  </si>
  <si>
    <t>Maximum Tags = 5000 (max I/O = 5000)</t>
  </si>
  <si>
    <t>TB+</t>
  </si>
  <si>
    <t>MicroScan Tool Box</t>
  </si>
  <si>
    <t>PLC</t>
  </si>
  <si>
    <t>PLC Interface - specify PLC make and model</t>
  </si>
  <si>
    <t>Network Drivers</t>
  </si>
  <si>
    <t>Active PC will support 1 Passive PC</t>
  </si>
  <si>
    <t>Active PC will support 2 Passive PC's</t>
  </si>
  <si>
    <t>Active PC will support 3 Passive PC's</t>
  </si>
  <si>
    <t>Active PC will support 4 Passive PC's</t>
  </si>
  <si>
    <t>Active PC will support 5 Passive PC</t>
  </si>
  <si>
    <t>Upgrade options - Dongle / Software Key / Version / Package + Modules</t>
  </si>
  <si>
    <t>Version Upgrade</t>
  </si>
  <si>
    <t>Package + Modules Upgrade</t>
  </si>
  <si>
    <t>Dongle Upgrade</t>
  </si>
  <si>
    <t>Note 1:</t>
  </si>
  <si>
    <t>Note 2:</t>
  </si>
  <si>
    <t>Options</t>
  </si>
  <si>
    <t>Note 1</t>
  </si>
  <si>
    <t>2100-A16</t>
  </si>
  <si>
    <t>Note 2</t>
  </si>
  <si>
    <t>2100-A16-NET</t>
  </si>
  <si>
    <t>Multiplexers</t>
  </si>
  <si>
    <t>2100-M-I</t>
  </si>
  <si>
    <t>mA inputs</t>
  </si>
  <si>
    <t>2100-M-R</t>
  </si>
  <si>
    <t>Converters Serial and Ethernet</t>
  </si>
  <si>
    <t xml:space="preserve">2100-NET </t>
  </si>
  <si>
    <t>Ethernet TCP/IP to RS232/422/485 converter</t>
  </si>
  <si>
    <t>2100-D</t>
  </si>
  <si>
    <t>Digital input/output remote station</t>
  </si>
  <si>
    <t>Humidity transmitters</t>
  </si>
  <si>
    <t>Overvoltage protection unit</t>
  </si>
  <si>
    <t>Light intensity transmitter</t>
  </si>
  <si>
    <t>Signal Transmitters</t>
  </si>
  <si>
    <t>IN-LF</t>
  </si>
  <si>
    <t>Line filter</t>
  </si>
  <si>
    <t>TW-FFA</t>
  </si>
  <si>
    <t>LPI-pH</t>
  </si>
  <si>
    <t>Humidity transmitter</t>
  </si>
  <si>
    <t>Humidity wet and dry tank</t>
  </si>
  <si>
    <t>WDT-DW</t>
  </si>
  <si>
    <t>Wet &amp; Dry Humidity tank &amp; probe assembly</t>
  </si>
  <si>
    <t>WDT-WICK</t>
  </si>
  <si>
    <t>LPI-D-F</t>
  </si>
  <si>
    <t>DC to DC isolating signal transmitter</t>
  </si>
  <si>
    <t>LPI-D-P</t>
  </si>
  <si>
    <t>LPI-B</t>
  </si>
  <si>
    <t>Bridge to DC isolating signal transmitter</t>
  </si>
  <si>
    <t>Resistance to DC isolating transmitter</t>
  </si>
  <si>
    <t>LPI-P</t>
  </si>
  <si>
    <t>Potentiometer to DC isolating transmitter</t>
  </si>
  <si>
    <t>LPI-R-F</t>
  </si>
  <si>
    <t>RTD to DC isolating transmitter</t>
  </si>
  <si>
    <t>LPI-R-P</t>
  </si>
  <si>
    <t>LPN-R-H</t>
  </si>
  <si>
    <t>LPN-R-H-D</t>
  </si>
  <si>
    <t>DIN Rail Mount Foot option for LPN-R-H</t>
  </si>
  <si>
    <t>LPI-T-F</t>
  </si>
  <si>
    <t>Thermocouple to DC isolating transmitter</t>
  </si>
  <si>
    <t>Plug-in transmitters</t>
  </si>
  <si>
    <t>PI-D</t>
  </si>
  <si>
    <t>PI-F</t>
  </si>
  <si>
    <t>Frequency to DC isolating signal transmitter</t>
  </si>
  <si>
    <t>PI-B</t>
  </si>
  <si>
    <t>PI-K</t>
  </si>
  <si>
    <t>PI-P</t>
  </si>
  <si>
    <t>PI-S</t>
  </si>
  <si>
    <t>Set point alarm unit. Two set points, two relay outputs</t>
  </si>
  <si>
    <t>DC to frequency transmitters</t>
  </si>
  <si>
    <t>TWI-FO</t>
  </si>
  <si>
    <t>Isolating DC to frequency interface</t>
  </si>
  <si>
    <t>TWN-FO</t>
  </si>
  <si>
    <t>Non-isolating DC to frequency interface</t>
  </si>
  <si>
    <t>Frequency to frequency transmitters</t>
  </si>
  <si>
    <t>TWI-FF</t>
  </si>
  <si>
    <t>Isolating frequency input, divided, to open collector frequency output interface</t>
  </si>
  <si>
    <t>TWN-FF</t>
  </si>
  <si>
    <t>Non-isolating frequency input, divided, to open collector frequency output interface</t>
  </si>
  <si>
    <t>(per purchase order)</t>
  </si>
  <si>
    <t>Discount</t>
  </si>
  <si>
    <t>All bank charges to your account</t>
  </si>
  <si>
    <t>Model</t>
  </si>
  <si>
    <t>Price Per Unit (NZ$)</t>
  </si>
  <si>
    <t>Price Per Unit (US$)</t>
  </si>
  <si>
    <t>Price Per Unit (EUR)</t>
  </si>
  <si>
    <t>LPN-R-X1</t>
  </si>
  <si>
    <t>Single RTD to DC non isolating transmitter</t>
  </si>
  <si>
    <t>LPI-CT-X1</t>
  </si>
  <si>
    <t>Single LPI-CT  CT transmitter</t>
  </si>
  <si>
    <t>LPI-CT-X2</t>
  </si>
  <si>
    <t>Dual   LPI-CT  CT transmitters</t>
  </si>
  <si>
    <t>XI-P1</t>
  </si>
  <si>
    <t>Single 4~20 to 4~20mA  Input powered isolator</t>
  </si>
  <si>
    <t>XI-P2</t>
  </si>
  <si>
    <t>Dual   4~20 to 4~20mA  Input powered isolators</t>
  </si>
  <si>
    <t>XI-P4</t>
  </si>
  <si>
    <t>Quad  4~20 to 4~20mA  Input powered isolators</t>
  </si>
  <si>
    <t>HT-LCD</t>
  </si>
  <si>
    <t>THT-LCD</t>
  </si>
  <si>
    <t>HT11-Probe</t>
  </si>
  <si>
    <t>Data Loggers continued</t>
  </si>
  <si>
    <t>Data loggers (continued)</t>
  </si>
  <si>
    <t>LCD display means realtime readings can be viewed without connecting the logger to a computer.</t>
  </si>
  <si>
    <t>Pt-LCD</t>
  </si>
  <si>
    <t>R300</t>
  </si>
  <si>
    <t>MicroScan recorder, 300 inputs, 160 outputs</t>
  </si>
  <si>
    <t>R400</t>
  </si>
  <si>
    <t>MicroScan recorder, 400 inputs, 160 outputs</t>
  </si>
  <si>
    <t>R600</t>
  </si>
  <si>
    <t>MicroScan recorder, 600 inputs, 160 outputs</t>
  </si>
  <si>
    <t>R800</t>
  </si>
  <si>
    <t>MicroScan recorder, 800 inputs, 160 outputs</t>
  </si>
  <si>
    <t>R1000</t>
  </si>
  <si>
    <t>MicroScan recorder, 1000 inputs, 160 outputs</t>
  </si>
  <si>
    <t>T300</t>
  </si>
  <si>
    <t>MicroScan software package, 300 tags</t>
  </si>
  <si>
    <t>T500</t>
  </si>
  <si>
    <t>MicroScan software package, 500 tags</t>
  </si>
  <si>
    <t>T750</t>
  </si>
  <si>
    <t>MicroScan software package, 750 tags</t>
  </si>
  <si>
    <t>T5000</t>
  </si>
  <si>
    <t>MicroScan software package, 5000 tags</t>
  </si>
  <si>
    <t>WS6</t>
  </si>
  <si>
    <t>Loop powered / Plug-in / Frequency Transmitters</t>
  </si>
  <si>
    <t>Page numbers shown on tabs are designed to match the PDF version of this pricelist</t>
  </si>
  <si>
    <t>P-LCD</t>
  </si>
  <si>
    <t>Calibration canisters for LPN-H transmitters</t>
  </si>
  <si>
    <t>On any one purchase order, take the total list price of all items you will be ordering.</t>
  </si>
  <si>
    <t>Match this total price against the above list, and deduct the appropriate discount.</t>
  </si>
  <si>
    <t>MicroScan v5 software Recorder Packages</t>
  </si>
  <si>
    <r>
      <t xml:space="preserve">MicroScan v5 software Tag Packages </t>
    </r>
    <r>
      <rPr>
        <i/>
        <sz val="11"/>
        <rFont val="Tahoma"/>
        <family val="2"/>
      </rPr>
      <t>including Recorder, Mimics, Shimaden, DDE</t>
    </r>
  </si>
  <si>
    <t>MicroScan recorder, 16 inputs, 16 outputs</t>
  </si>
  <si>
    <r>
      <t xml:space="preserve">10 channel universal input logger     </t>
    </r>
    <r>
      <rPr>
        <i/>
        <sz val="11"/>
        <rFont val="Tahoma"/>
        <family val="2"/>
      </rPr>
      <t>(Also requires the Add on probe sets below)</t>
    </r>
  </si>
  <si>
    <t>All prices are FOB Christchurch, New Zealand</t>
  </si>
  <si>
    <t>Option: IP66 Weatherproof enclosure for LCD Series data loggers</t>
  </si>
  <si>
    <t>Environmental Monitoring Systems</t>
  </si>
  <si>
    <t>Range -15~100psi (Overload 200psi, Burst 500psi) with 500mm cable</t>
  </si>
  <si>
    <t>Humidity and Temperature (External) (complete with standard HT11-Probe)</t>
  </si>
  <si>
    <t>Dual temperature. Accepts Thermocouple Types J, K, N, R, T (Does not include probe)</t>
  </si>
  <si>
    <t>Weather Sensor Transmitters - 4~20mA Outputs / pH Sensors</t>
  </si>
  <si>
    <t>Weather Sensor Transmitters - 4~20mA Outputs / pH sensors</t>
  </si>
  <si>
    <t>Weather Sensor Transmitters - 4~20mA Outputs  (Individual)</t>
  </si>
  <si>
    <t>Mounting Options</t>
  </si>
  <si>
    <t>LB</t>
  </si>
  <si>
    <t>TB</t>
  </si>
  <si>
    <t>LE-CL</t>
  </si>
  <si>
    <t>WD-CL</t>
  </si>
  <si>
    <t>Weather Sensor Transmitters - 4~20mA Outputs  (Fully Mounted on T-Bar mounting arm)</t>
  </si>
  <si>
    <t>Wind speed 3 cup, wind direction, mounted on T-Bar c/w 5m cable</t>
  </si>
  <si>
    <t>DLC3USB</t>
  </si>
  <si>
    <r>
      <t xml:space="preserve">Spare HR Series download cable </t>
    </r>
    <r>
      <rPr>
        <b/>
        <i/>
        <sz val="11"/>
        <rFont val="Tahoma"/>
        <family val="2"/>
      </rPr>
      <t>(USB)</t>
    </r>
  </si>
  <si>
    <t>DLC5USB</t>
  </si>
  <si>
    <r>
      <t xml:space="preserve">Spare GP-MC download cable </t>
    </r>
    <r>
      <rPr>
        <b/>
        <i/>
        <sz val="11"/>
        <rFont val="Tahoma"/>
        <family val="2"/>
      </rPr>
      <t>(USB)</t>
    </r>
  </si>
  <si>
    <t>Seahorse</t>
  </si>
  <si>
    <t>DLC8USB</t>
  </si>
  <si>
    <r>
      <t xml:space="preserve">Spare LCD Series download cable </t>
    </r>
    <r>
      <rPr>
        <b/>
        <i/>
        <sz val="11"/>
        <rFont val="Tahoma"/>
        <family val="2"/>
      </rPr>
      <t>(USB)</t>
    </r>
  </si>
  <si>
    <t>##VD-MC-PS</t>
  </si>
  <si>
    <t>L-Bar with attachment plate and two 50mm U bolts</t>
  </si>
  <si>
    <t>T-Bar with attachment plate and two 50mm U bolts</t>
  </si>
  <si>
    <t>General purpose  ½” NPT ORP sensor</t>
  </si>
  <si>
    <t>General purpose  ¾” NPT pH sensor</t>
  </si>
  <si>
    <t>General purpose  ¾” NPT  pH sensor with long insertion length</t>
  </si>
  <si>
    <t>Shield</t>
  </si>
  <si>
    <t>Frequency Input, 4~20mA Output - DIN rail mount unit</t>
  </si>
  <si>
    <t>TP-Pt100-LCD</t>
  </si>
  <si>
    <t>Digital humidity sensor with ±3.0%RH accuracy from 20%RH to 80%RH</t>
  </si>
  <si>
    <t>Humidity and Temperature (Internal)  ±3.0%RH accuracy from 20%RH to 80%RH</t>
  </si>
  <si>
    <t>P1</t>
  </si>
  <si>
    <t>P2</t>
  </si>
  <si>
    <t>P3</t>
  </si>
  <si>
    <t>P4</t>
  </si>
  <si>
    <t>P5</t>
  </si>
  <si>
    <t>P6+</t>
  </si>
  <si>
    <t>Active PC will support 6 or more passive nodes</t>
  </si>
  <si>
    <t>International Price Discount Schedule</t>
  </si>
  <si>
    <t>2300 Stand-alone Analog &amp; Digital input/output stations - Low cost - Connects to MicroScan V5 software</t>
  </si>
  <si>
    <t>2300-A8II</t>
  </si>
  <si>
    <t>2300-A8VI</t>
  </si>
  <si>
    <t>2300-Tc8</t>
  </si>
  <si>
    <t>Modbus RTU with Modbus TCP option.  Power Supply: 24Vdc</t>
  </si>
  <si>
    <t>2300-RTD6</t>
  </si>
  <si>
    <t>2300-MULTI</t>
  </si>
  <si>
    <t>2300-D16</t>
  </si>
  <si>
    <t>2300-RO4</t>
  </si>
  <si>
    <t>8x Thermocouple &amp; mV inputs, 350V peak isolation between each input</t>
  </si>
  <si>
    <t>6x RTD inputs, Pt100, Pt1000, Ni120, Ni1000</t>
  </si>
  <si>
    <t>16x Digital inputs</t>
  </si>
  <si>
    <t xml:space="preserve">2300-NET </t>
  </si>
  <si>
    <t>2100-R2</t>
  </si>
  <si>
    <t>LPN-DP-100mm</t>
  </si>
  <si>
    <t>LPN-DP-1000mm</t>
  </si>
  <si>
    <r>
      <t xml:space="preserve"> V4 to V5 = 35% of the equivalent V5 list price
including all modules </t>
    </r>
    <r>
      <rPr>
        <sz val="10"/>
        <color indexed="10"/>
        <rFont val="Tahoma"/>
        <family val="2"/>
      </rPr>
      <t>plus Dongle or License Key Upgrade</t>
    </r>
  </si>
  <si>
    <t>If you require a USB (Super Pro) dongle (see Notes below)</t>
  </si>
  <si>
    <t>Dongle options: USB (standard) or Parallel (on special request) - Dongle includes the License Key.  Old Sentinel C dongles are now redundant and must be returned to Intech</t>
  </si>
  <si>
    <t>USB dongles have the advantage of being able to move computer if required without incurring an additional charge.  Important Note: Software locking is no longer available!</t>
  </si>
  <si>
    <t>License Key Upgrade</t>
  </si>
  <si>
    <r>
      <t xml:space="preserve">pH and temperature </t>
    </r>
    <r>
      <rPr>
        <sz val="10"/>
        <rFont val="Tahoma"/>
        <family val="2"/>
      </rPr>
      <t>(Does not include pH probe - see Page 15 for probes)</t>
    </r>
  </si>
  <si>
    <t>L-PS</t>
  </si>
  <si>
    <t>##VD3-PS</t>
  </si>
  <si>
    <r>
      <t xml:space="preserve">Three DC voltage inputs.  </t>
    </r>
    <r>
      <rPr>
        <b/>
        <sz val="11"/>
        <rFont val="Tahoma"/>
        <family val="2"/>
      </rPr>
      <t>## = Specify voltage up to 32Vdc</t>
    </r>
  </si>
  <si>
    <t>GP-MC Inputs are individually configurable using OmniLog. Each input requires conditioning using a 'Probe Set'.
Probe set prices are per input as follows:     Contact Intech for other available options.</t>
  </si>
  <si>
    <r>
      <t>4 input general purpose logger</t>
    </r>
    <r>
      <rPr>
        <sz val="11"/>
        <rFont val="Tahoma"/>
        <family val="2"/>
      </rPr>
      <t xml:space="preserve">  </t>
    </r>
    <r>
      <rPr>
        <i/>
        <sz val="11"/>
        <rFont val="Tahoma"/>
        <family val="2"/>
      </rPr>
      <t xml:space="preserve"> (Also requires the Add on probe sets below)</t>
    </r>
  </si>
  <si>
    <t>NZ$ &gt; GBP</t>
  </si>
  <si>
    <t>Please ensure you use the correct currency from the table above.</t>
  </si>
  <si>
    <t>Optional 100mm flange for LPN-H-D</t>
  </si>
  <si>
    <t>Output expansion: Supports up to two 2100-R2 relay output modules.
This unit allows the station to 'stand alone' as a 16 channel controller for a combination of control and alarm functions.</t>
  </si>
  <si>
    <r>
      <t xml:space="preserve">Relay output expansion unit </t>
    </r>
    <r>
      <rPr>
        <sz val="10"/>
        <rFont val="Tahoma"/>
        <family val="2"/>
      </rPr>
      <t xml:space="preserve"> (replaces 2100-R, can use 2x 2100-R2 with 2100-A16 rev 1.3)</t>
    </r>
  </si>
  <si>
    <t>2100-A16 Analogue input  Intelligent Multiplexer / SCADA station</t>
  </si>
  <si>
    <t>Dual temperature. Type J, K, N, R, T (Does not include thermocouple probe)</t>
  </si>
  <si>
    <t>milli-Volt  ±50mV / ±100mV / ±200mV / ±400mV dc range  (does not include test lead)</t>
  </si>
  <si>
    <t>Pt1000-MC-PS</t>
  </si>
  <si>
    <r>
      <t>Fit WS6 (Wind speed 6 cup), instead of WS3</t>
    </r>
    <r>
      <rPr>
        <sz val="10"/>
        <rFont val="Tahoma"/>
        <family val="2"/>
      </rPr>
      <t xml:space="preserve">  (used for lower starting speeds)</t>
    </r>
  </si>
  <si>
    <r>
      <t xml:space="preserve">One Voltage input - available ranges are: 5VD-MC-PS = 0~5Vdc, 10VD-MC-PS = 0~10Vdc, 24VD-MC-PS = 0~24Vdc, 32VD-MC-PS = 0~32Vdc.
</t>
    </r>
    <r>
      <rPr>
        <sz val="10"/>
        <rFont val="Tahoma"/>
        <family val="2"/>
      </rPr>
      <t>Maximum voltage input for the GP-MC is 32Vdc - for voltages above 32Vdc use an intermediary transmitter like the PI-D</t>
    </r>
  </si>
  <si>
    <t>Three 4~20mA or 0~20mA inputs c/w one pulse input</t>
  </si>
  <si>
    <t>Type K thermocouple temperature probe for Tc-HR</t>
  </si>
  <si>
    <t>RAIN-CL</t>
  </si>
  <si>
    <t>Ethernet TCP/IP to RS485 converter,  Modbus TCP to Modbus RTU, 24Vdc</t>
  </si>
  <si>
    <t>POA</t>
  </si>
  <si>
    <t>SYM</t>
  </si>
  <si>
    <t>Symbol Factory Library for Mimics images</t>
  </si>
  <si>
    <t>P100-LCD-PS</t>
  </si>
  <si>
    <t>US$ / EUR</t>
  </si>
  <si>
    <t>XU2</t>
  </si>
  <si>
    <t>XU4</t>
  </si>
  <si>
    <t>XU2HN</t>
  </si>
  <si>
    <t>Large Display Tachometer Indicator</t>
  </si>
  <si>
    <t>Flow Rate Indicator with Totaliser</t>
  </si>
  <si>
    <t>R8</t>
  </si>
  <si>
    <t>MicroScan recorder, 8 inputs, 8 outputs</t>
  </si>
  <si>
    <t>WS3-CL</t>
  </si>
  <si>
    <t>WS6-CL</t>
  </si>
  <si>
    <t>PRC1-</t>
  </si>
  <si>
    <t>R2-</t>
  </si>
  <si>
    <t>R4-</t>
  </si>
  <si>
    <t>A-</t>
  </si>
  <si>
    <t xml:space="preserve"> Multifunction Process Indicator</t>
  </si>
  <si>
    <t xml:space="preserve"> 1 x serial port Isolated RS485 or RS232 (specify)</t>
  </si>
  <si>
    <t>WS485/ WS232</t>
  </si>
  <si>
    <t>Common Options:</t>
  </si>
  <si>
    <r>
      <t>Discount table</t>
    </r>
    <r>
      <rPr>
        <u/>
        <sz val="12"/>
        <color indexed="12"/>
        <rFont val="Tahoma"/>
        <family val="2"/>
      </rPr>
      <t xml:space="preserve"> / XU Universal input transmitter series</t>
    </r>
  </si>
  <si>
    <t>Head Mount Loop Powered Transmitter Isolated RTD &amp; Thermocouple</t>
  </si>
  <si>
    <t>IN-HWD</t>
  </si>
  <si>
    <t>XJ22</t>
  </si>
  <si>
    <t>LV</t>
  </si>
  <si>
    <t>Low Voltage Power Supply, 15~48Vac / 10~72Vdc</t>
  </si>
  <si>
    <t>XJ4</t>
  </si>
  <si>
    <t>XU2HI</t>
  </si>
  <si>
    <t>R4</t>
  </si>
  <si>
    <t>WS232/WS485</t>
  </si>
  <si>
    <t>4 x 5A Relay Outputs</t>
  </si>
  <si>
    <t>Serial Port RS232 or RS485; Includes Modbus RTU.</t>
  </si>
  <si>
    <t>Low Voltage Power Supply; 15~48Vac / 10~72Vdc.</t>
  </si>
  <si>
    <t xml:space="preserve">Options </t>
  </si>
  <si>
    <t xml:space="preserve"> 1 x 4~20mA / 0~10V input + 24Vdc excitation      </t>
  </si>
  <si>
    <t>IN-P</t>
  </si>
  <si>
    <t>IN-R</t>
  </si>
  <si>
    <t>IN-RT</t>
  </si>
  <si>
    <t>Frequency to DC loop powered transmitter</t>
  </si>
  <si>
    <t>pH Transmitter</t>
  </si>
  <si>
    <t xml:space="preserve"> 4 x 5A relay outputs</t>
  </si>
  <si>
    <t xml:space="preserve"> 2 x 5A relay outputs                                                                                          </t>
  </si>
  <si>
    <t xml:space="preserve">Other functions available for IN-P. Please contact Intech. </t>
  </si>
  <si>
    <t xml:space="preserve"> 1 x 4~20mA / 0~10V analogue output </t>
  </si>
  <si>
    <t>HR Series Data Loggers - rugged 304 stainless steel case</t>
  </si>
  <si>
    <t>INCCT-521-SP</t>
  </si>
  <si>
    <t>INCCT-2151-SP</t>
  </si>
  <si>
    <t>INCCT-2151-RMS</t>
  </si>
  <si>
    <t>INCCT-521-RMS</t>
  </si>
  <si>
    <t>INCCS-04K-SW</t>
  </si>
  <si>
    <t>INCCT Series - Split Core Current Transmitters &amp; Switch</t>
  </si>
  <si>
    <t>Current transmitter. Selectable ranges: 10A, 20A, 50A. Output 4~20mA.</t>
  </si>
  <si>
    <t>Current transmitter. Selectable ranges: 100A, 150A, 200A. Output 4~20mA.</t>
  </si>
  <si>
    <t>Current transmitter. Selectable ranges: 10A, 20A, 50A. True RMS. Output 4~20mA.</t>
  </si>
  <si>
    <t>Current transmitter. Selectable ranges: 100A, 150A, 200A. True RMS. Output 4~20mA.</t>
  </si>
  <si>
    <t>LPN-OVP (Rev 1)</t>
  </si>
  <si>
    <t>Standard DIN rail mount</t>
  </si>
  <si>
    <t>LPN-H-D (Rev 1)</t>
  </si>
  <si>
    <t>Humidity and temperature transmitter, Sensirion SHT25 Digital sensor, duct mount</t>
  </si>
  <si>
    <t>Humidity and temperature transmitter, Sensirion SHT25 Digital sensor, wall mount</t>
  </si>
  <si>
    <r>
      <t xml:space="preserve">Humidity and Temperature Indicator / Transmitter - Wet &amp; Dry bulb 
(IN-HWD </t>
    </r>
    <r>
      <rPr>
        <sz val="9"/>
        <rFont val="Tahoma"/>
        <family val="2"/>
      </rPr>
      <t>(rev 2)</t>
    </r>
    <r>
      <rPr>
        <sz val="11"/>
        <rFont val="Tahoma"/>
        <family val="2"/>
      </rPr>
      <t xml:space="preserve"> replaces both 2100-A4-HWD and the older IN-HWD).</t>
    </r>
  </si>
  <si>
    <t>XU-Spring-Kit</t>
  </si>
  <si>
    <t>For vibration areas or where wide ambient temperatures exist on the probe head.</t>
  </si>
  <si>
    <t>Loop powered transmitters - Analogue</t>
  </si>
  <si>
    <t>Analogue - Power supply: 85~264Vac/dc or 22~85Vac/dc selectable</t>
  </si>
  <si>
    <t>LPN-LUX</t>
  </si>
  <si>
    <t>Optional software modules</t>
  </si>
  <si>
    <t>Data logging and SCADA Software Packages - Comes complete with USB dongle</t>
  </si>
  <si>
    <t>2400-A16 Isolated Universal Analogue and digital input/output  Multiplexer / SCADA station</t>
  </si>
  <si>
    <t>16 Isolated Universal Input Channels</t>
  </si>
  <si>
    <t>8 Isolated Universal Input Channels</t>
  </si>
  <si>
    <t>2400-A16-I16</t>
  </si>
  <si>
    <t>2400-A16-I8</t>
  </si>
  <si>
    <t>Dual Loop Powered Transmitter - Universal Input, Analogue</t>
  </si>
  <si>
    <t>Single 4 wire (powered) Transmitter - Universal Input, Analogue</t>
  </si>
  <si>
    <t>PI-R</t>
  </si>
  <si>
    <t>R-PS</t>
  </si>
  <si>
    <t>One Slow Pulse for Rain Gauge input</t>
  </si>
  <si>
    <t>P300-LCD-PS</t>
  </si>
  <si>
    <t>Range -15~300psi (Overload 600psi, Burst 1500psi) with 500mm cable</t>
  </si>
  <si>
    <t>Wind speed (3 cup) c/w 5m cable (1.5m/sec start, 20mA = 60m/sec)</t>
  </si>
  <si>
    <t>Wind speed (6 cup) c/w 5m cable (0.45m/sec start, 20mA = 80m/sec)</t>
  </si>
  <si>
    <t>RTD Pt100 to DC isolating transmitter (LV Power supply option NOT available)</t>
  </si>
  <si>
    <t>2400-R2</t>
  </si>
  <si>
    <t>Humidity sensor c/w 1.5m cable (0~100%)</t>
  </si>
  <si>
    <t>Temperature sensor c/w 1.5m cable (-30~70°C)</t>
  </si>
  <si>
    <t>Barometric Pressure sensor c/w 1.5m cable (700~1100hPa)</t>
  </si>
  <si>
    <t>Light energy sensor c/w base plate and 5m cable (0~1500 w/m²)</t>
  </si>
  <si>
    <t>Wind direction c/w 5m cable (0°~360°)</t>
  </si>
  <si>
    <r>
      <t xml:space="preserve">0.2mm Rain Gauge (4~20mA output via included </t>
    </r>
    <r>
      <rPr>
        <b/>
        <sz val="11"/>
        <rFont val="Tahoma"/>
        <family val="2"/>
      </rPr>
      <t>PI-F</t>
    </r>
    <r>
      <rPr>
        <sz val="11"/>
        <rFont val="Tahoma"/>
        <family val="2"/>
      </rPr>
      <t xml:space="preserve"> transmitter, 0~55mm/hr)</t>
    </r>
  </si>
  <si>
    <t>Current switch. Adjustable: 1.5~200A in 3x ranges, self-powered.</t>
  </si>
  <si>
    <t>RTD Pt100 to 4~20mA In-head transmitter</t>
  </si>
  <si>
    <t>XU Universal Input Transmitter Series - Processor, USB Programmable</t>
  </si>
  <si>
    <r>
      <rPr>
        <b/>
        <sz val="11"/>
        <color rgb="FFC00000"/>
        <rFont val="Tahoma"/>
        <family val="2"/>
      </rPr>
      <t>Important: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 xml:space="preserve">The 2300-XX stations </t>
    </r>
    <r>
      <rPr>
        <b/>
        <u/>
        <sz val="11"/>
        <rFont val="Tahoma"/>
        <family val="2"/>
      </rPr>
      <t>cannot</t>
    </r>
    <r>
      <rPr>
        <sz val="11"/>
        <rFont val="Tahoma"/>
        <family val="2"/>
      </rPr>
      <t xml:space="preserve"> share a data hi-way with the 2400-XX / 2100-XX stations and/or Shimaden Controllers.</t>
    </r>
  </si>
  <si>
    <t>Loop Powered Transmitter Isolated Universal Input</t>
  </si>
  <si>
    <t>Head Mount Loop Powered Transmitter Non Isolated RTD only</t>
  </si>
  <si>
    <t>4 wire (powered) Transmitter Isolated Universal Input</t>
  </si>
  <si>
    <t>-L</t>
  </si>
  <si>
    <t>Signal / Differential Pressure / Indicators</t>
  </si>
  <si>
    <t>Power supply of 10~28Vdc fitted</t>
  </si>
  <si>
    <t>Remote station. Up to 16, Isolated Universal Analogue inputs. Dedicated Digital input and relay outputs. 85~265Vac, 95~370Vdc Power supply.</t>
  </si>
  <si>
    <t>RTD Pt100 inputs</t>
  </si>
  <si>
    <r>
      <t>ZigBee</t>
    </r>
    <r>
      <rPr>
        <sz val="11"/>
        <rFont val="Arial"/>
        <family val="2"/>
      </rPr>
      <t>®</t>
    </r>
    <r>
      <rPr>
        <sz val="11"/>
        <rFont val="Tahoma"/>
        <family val="2"/>
      </rPr>
      <t xml:space="preserve"> Base or Router (RS485, RS422, RS232). 100mW</t>
    </r>
  </si>
  <si>
    <t>Z-2400-BAT</t>
  </si>
  <si>
    <t>ZigBee® Ethernet - MicroScan or Modbus Base Only. 100mW</t>
  </si>
  <si>
    <t>Replacement Z-2400-Sleeper battery</t>
  </si>
  <si>
    <t>Z-2400-RB-T</t>
  </si>
  <si>
    <t>Z-2400-TCP-T</t>
  </si>
  <si>
    <t>XJ2</t>
  </si>
  <si>
    <t>Single Loop Powered Transmitter - Universal Input, Analogue</t>
  </si>
  <si>
    <t>XID-P1</t>
  </si>
  <si>
    <t>XID-L1</t>
  </si>
  <si>
    <t>XID-L2</t>
  </si>
  <si>
    <t>XID-L4</t>
  </si>
  <si>
    <t>LPN-H-W (Rev 2)</t>
  </si>
  <si>
    <t>Single 4~20 to 4~20mA  24Vdc powered isolator</t>
  </si>
  <si>
    <t>LPI-LCD-6</t>
  </si>
  <si>
    <t>pH &amp; ORP Sensors - Wedgewood Analytical</t>
  </si>
  <si>
    <r>
      <t xml:space="preserve">Input expansion: This is a standard feature. Supports up to four 2100-M multiplexers. </t>
    </r>
    <r>
      <rPr>
        <b/>
        <i/>
        <sz val="10"/>
        <rFont val="Tahoma"/>
        <family val="2"/>
      </rPr>
      <t>The two analogue outputs are not available with this option.</t>
    </r>
  </si>
  <si>
    <t>Z-2400-A2I</t>
  </si>
  <si>
    <t>IN-uP4</t>
  </si>
  <si>
    <t>IN-uP4X</t>
  </si>
  <si>
    <t>Indicators for Special Applications - on Request:</t>
  </si>
  <si>
    <r>
      <t xml:space="preserve">The </t>
    </r>
    <r>
      <rPr>
        <b/>
        <sz val="11"/>
        <rFont val="Tahoma"/>
        <family val="2"/>
      </rPr>
      <t>2100-NET</t>
    </r>
    <r>
      <rPr>
        <sz val="11"/>
        <rFont val="Tahoma"/>
        <family val="2"/>
      </rPr>
      <t xml:space="preserve"> is used with the </t>
    </r>
    <r>
      <rPr>
        <b/>
        <sz val="11"/>
        <rFont val="Tahoma"/>
        <family val="2"/>
      </rPr>
      <t>2400/2100</t>
    </r>
    <r>
      <rPr>
        <sz val="11"/>
        <rFont val="Tahoma"/>
        <family val="2"/>
      </rPr>
      <t xml:space="preserve"> series I/O Remote Stations and </t>
    </r>
    <r>
      <rPr>
        <b/>
        <sz val="11"/>
        <rFont val="Tahoma"/>
        <family val="2"/>
      </rPr>
      <t>Shimaden Controllers</t>
    </r>
    <r>
      <rPr>
        <sz val="11"/>
        <rFont val="Tahoma"/>
        <family val="2"/>
      </rPr>
      <t xml:space="preserve"> when connecting via Ethernet TCP/IP.</t>
    </r>
  </si>
  <si>
    <r>
      <t>The</t>
    </r>
    <r>
      <rPr>
        <b/>
        <sz val="11"/>
        <rFont val="Tahoma"/>
        <family val="2"/>
      </rPr>
      <t xml:space="preserve"> 2300-NET</t>
    </r>
    <r>
      <rPr>
        <sz val="11"/>
        <rFont val="Tahoma"/>
        <family val="2"/>
      </rPr>
      <t xml:space="preserve"> is used with the</t>
    </r>
    <r>
      <rPr>
        <b/>
        <sz val="11"/>
        <rFont val="Tahoma"/>
        <family val="2"/>
      </rPr>
      <t xml:space="preserve"> 2300 series</t>
    </r>
    <r>
      <rPr>
        <sz val="11"/>
        <rFont val="Tahoma"/>
        <family val="2"/>
      </rPr>
      <t xml:space="preserve"> I/O Remote Stations when connecting via Ethernet TCP/IP.</t>
    </r>
  </si>
  <si>
    <t>Wireless Z-2400-A2 Series</t>
  </si>
  <si>
    <t>Z-2400-A2IO</t>
  </si>
  <si>
    <t>Z-2400-A2R</t>
  </si>
  <si>
    <t>Z-2400-A2IO Kit Only</t>
  </si>
  <si>
    <t>Z-2400-A2O</t>
  </si>
  <si>
    <t>Repeater node for Wireless Expansion.</t>
  </si>
  <si>
    <t>Output Remote Wireless node. 2x 4~20mA Outputs, 4x Digital I/O.</t>
  </si>
  <si>
    <r>
      <t xml:space="preserve">Input Remote Wireless node. 2x Isolated Universal Inputs, 4x Digital I/O.
Note: The Z-2400-A2I can also be used with the </t>
    </r>
    <r>
      <rPr>
        <b/>
        <sz val="11"/>
        <rFont val="Tahoma"/>
        <family val="2"/>
      </rPr>
      <t>Z-2400 Series</t>
    </r>
    <r>
      <rPr>
        <sz val="11"/>
        <rFont val="Tahoma"/>
        <family val="2"/>
      </rPr>
      <t xml:space="preserve"> as part of a </t>
    </r>
    <r>
      <rPr>
        <b/>
        <sz val="11"/>
        <rFont val="Tahoma"/>
        <family val="2"/>
      </rPr>
      <t>MicroScan SCADA</t>
    </r>
    <r>
      <rPr>
        <sz val="11"/>
        <rFont val="Tahoma"/>
        <family val="2"/>
      </rPr>
      <t xml:space="preserve"> Wireless system. See page 11.</t>
    </r>
  </si>
  <si>
    <t>70mm lead c/w plugs (Specify thermocouple type).
Includes Switchcraft plug (logger end) and Mini jack (connects to T/c Mini plug).
Mini plugs are also available on request.</t>
  </si>
  <si>
    <t>ZA-OD24-8</t>
  </si>
  <si>
    <t>2.4GHz modules certified for use in USA, Canada, Europe, Australia and New Zealand.</t>
  </si>
  <si>
    <t>XI-L1</t>
  </si>
  <si>
    <t>XI-L2</t>
  </si>
  <si>
    <t>XI-L4</t>
  </si>
  <si>
    <t>Single 4~20 to 4~20mA  Loop powered isolator, Input Resistance 250Ω</t>
  </si>
  <si>
    <t>Dual   4~20 to 4~20mA  Loop powered isolators, Input Resistance 250Ω</t>
  </si>
  <si>
    <t>Quad  4~20 to 4~20mA  Loop powered isolators, Input Resistance 250Ω</t>
  </si>
  <si>
    <t>Single 4~20 to 4~20mA  Loop powered isolator, Input Resistance 50Ω</t>
  </si>
  <si>
    <t>Dual   4~20 to 4~20mA  Loop powered isolators, Input Resistance 50Ω</t>
  </si>
  <si>
    <t>Quad  4~20 to 4~20mA  Loop powered isolators, Input Resistance 50Ω</t>
  </si>
  <si>
    <t>Z-2400 Series (Wireless MicroScan and Data Logging Communication)</t>
  </si>
  <si>
    <t>ZigBee® Input - 2x Universal inputs, 4x Digital inputs, 2x Digital outputs, 
2x Relay outputs. 100mW</t>
  </si>
  <si>
    <t>Z-2400-A2 High Gain Antenna options ZA (instead of standard whip type).</t>
  </si>
  <si>
    <t>See Page 11 for options and pricing</t>
  </si>
  <si>
    <r>
      <t xml:space="preserve">The </t>
    </r>
    <r>
      <rPr>
        <b/>
        <sz val="11"/>
        <rFont val="Tahoma"/>
        <family val="2"/>
      </rPr>
      <t>2400-A16-NET</t>
    </r>
    <r>
      <rPr>
        <sz val="11"/>
        <rFont val="Tahoma"/>
        <family val="2"/>
      </rPr>
      <t xml:space="preserve"> and </t>
    </r>
    <r>
      <rPr>
        <b/>
        <sz val="11"/>
        <rFont val="Tahoma"/>
        <family val="2"/>
      </rPr>
      <t>2100-A16-NET</t>
    </r>
    <r>
      <rPr>
        <sz val="11"/>
        <rFont val="Tahoma"/>
        <family val="2"/>
      </rPr>
      <t xml:space="preserve"> connect directly via Ethernet TCP/IP.</t>
    </r>
  </si>
  <si>
    <t>2300-AO8I</t>
  </si>
  <si>
    <t>8x 4~20mA (0~20mA) outputs, single ended</t>
  </si>
  <si>
    <t xml:space="preserve"> 1 x Serial Port Isolated RS485 or RS232 (specify), Includes Modbus RTU (Not available for IN-R)</t>
  </si>
  <si>
    <t>4~20mA Panel Display - Surface Mount</t>
  </si>
  <si>
    <t xml:space="preserve">4~20mA Panel Display IP65 (4~20mA Calibrator is NOT required for setup) </t>
  </si>
  <si>
    <t>Universal Input Indicator with no outputs. Universal Power Supply.</t>
  </si>
  <si>
    <t>Universal Input Indicator with 2x Relay outputs (250Vac, 3A Max.) plus 1x 4~20mA Analogue output. Universal Power supply.</t>
  </si>
  <si>
    <t>uP4-Din-R2</t>
  </si>
  <si>
    <t>uP4-Din-R2A</t>
  </si>
  <si>
    <t>Differential Pressure Transmitters (For Dry Non-Corrosive Gases)</t>
  </si>
  <si>
    <t xml:space="preserve"> 2 x 5A relay ouputs (for PRC1- model only)                                                                                                </t>
  </si>
  <si>
    <t>LPN-H-CAL</t>
  </si>
  <si>
    <t>PSW-10-F</t>
  </si>
  <si>
    <t>Pressure (Does not include sensor)     Sensor (1/8 inch NPT) options below:</t>
  </si>
  <si>
    <t>Universal Input Indicator, DIN rail mount &amp; 2 Relay Outputs. Universal Power Supply.</t>
  </si>
  <si>
    <t>Universal Input Indicator, DIN rail mount &amp; 2 Relay Outputs plus One Analogue Output (4~20mA or 0~10Vdc selectable). Universal Power Supply.</t>
  </si>
  <si>
    <t>0~1m H2O, with 10 metres of cable. 4~20mA output.</t>
  </si>
  <si>
    <t>0~5m H2O, with 10 metres of cable. 4~20mA output.</t>
  </si>
  <si>
    <t>0~10m H2O, with 15 metres of cable. 4~20mA output.</t>
  </si>
  <si>
    <t>0~20m H2O, with 30 metres of cable. 4~20mA output.</t>
  </si>
  <si>
    <t>0~50m H2O, with 60 metres of cable. 4~20mA output.</t>
  </si>
  <si>
    <t>Submersible Level Transmitters</t>
  </si>
  <si>
    <t xml:space="preserve">IN-LLT Series (Rev 1) - Submersible Level Transmitters for Water applications </t>
  </si>
  <si>
    <t>0~5m H2O, with 10 metres of cable. 0~5Vdc output.</t>
  </si>
  <si>
    <r>
      <t xml:space="preserve">Contains </t>
    </r>
    <r>
      <rPr>
        <u/>
        <sz val="11"/>
        <rFont val="Tahoma"/>
        <family val="2"/>
      </rPr>
      <t>One</t>
    </r>
    <r>
      <rPr>
        <sz val="11"/>
        <rFont val="Tahoma"/>
        <family val="2"/>
      </rPr>
      <t xml:space="preserve"> Mark4 battery. </t>
    </r>
    <r>
      <rPr>
        <sz val="10"/>
        <rFont val="Tahoma"/>
        <family val="2"/>
      </rPr>
      <t>Comes complete with stainless tube, 2 Orings &amp; new label.</t>
    </r>
  </si>
  <si>
    <r>
      <t xml:space="preserve">Contains </t>
    </r>
    <r>
      <rPr>
        <u/>
        <sz val="11"/>
        <rFont val="Tahoma"/>
        <family val="2"/>
      </rPr>
      <t>Three</t>
    </r>
    <r>
      <rPr>
        <sz val="11"/>
        <rFont val="Tahoma"/>
        <family val="2"/>
      </rPr>
      <t xml:space="preserve"> Mark4 batteries. </t>
    </r>
    <r>
      <rPr>
        <sz val="10"/>
        <rFont val="Tahoma"/>
        <family val="2"/>
      </rPr>
      <t>Comes complete with stainless tube, 2 Orings &amp; new label.</t>
    </r>
  </si>
  <si>
    <t>Replacement Battery Kits - Mark4</t>
  </si>
  <si>
    <t>Mark3 loggers must be returned to Intech for factory replacement of batteries.</t>
  </si>
  <si>
    <t>2400-R2 Relay expansion unit for 2400-A16</t>
  </si>
  <si>
    <t>Relay output expansion unit for 2400-A16. Power supply 24Vdc, 10VA.</t>
  </si>
  <si>
    <t>24Vdc Output - 1A Output Current</t>
  </si>
  <si>
    <t>Instrument Quality Power Supplies</t>
  </si>
  <si>
    <t>DLC Tester Mk4</t>
  </si>
  <si>
    <t>DLC Tester Mk4 Kit</t>
  </si>
  <si>
    <t>HR-Battery Mk3</t>
  </si>
  <si>
    <t>HR-Battery Mk4</t>
  </si>
  <si>
    <r>
      <t xml:space="preserve">Spare Mark4 battery </t>
    </r>
    <r>
      <rPr>
        <b/>
        <sz val="11"/>
        <rFont val="Tahoma"/>
        <family val="2"/>
      </rPr>
      <t>ONLY</t>
    </r>
    <r>
      <rPr>
        <sz val="11"/>
        <rFont val="Tahoma"/>
        <family val="2"/>
      </rPr>
      <t xml:space="preserve"> available at the time of purchase of an HR Data logger.</t>
    </r>
  </si>
  <si>
    <t>24Vdc Power Supply:</t>
  </si>
  <si>
    <t>Overload protection unit for lightning</t>
  </si>
  <si>
    <t>Potentiometer to DC isolating transmitter (LV option NOT available)</t>
  </si>
  <si>
    <t>Power supply of 10~28Vac/dc fitted to any PI series transmitter (not for PI-M, PI-P or PI-R)</t>
  </si>
  <si>
    <t xml:space="preserve">Flow pulse amplifier  </t>
  </si>
  <si>
    <t>Programmable spans from ±10 to ±100mm W.G. Factory set to 0~100mm W.G.</t>
  </si>
  <si>
    <t>Programmable spans from ±100 to ±1000mm W.G. Factory set to 0~1000mm W.G.</t>
  </si>
  <si>
    <t>0~100m H2O, with 110 metres of cable. 4~20mA output.</t>
  </si>
  <si>
    <r>
      <t>Upgrading to a larger package + modules combination.  Price is the</t>
    </r>
    <r>
      <rPr>
        <b/>
        <sz val="10"/>
        <rFont val="Tahoma"/>
        <family val="2"/>
      </rPr>
      <t xml:space="preserve"> dollar difference </t>
    </r>
    <r>
      <rPr>
        <sz val="10"/>
        <rFont val="Tahoma"/>
        <family val="2"/>
      </rPr>
      <t xml:space="preserve">between packages + modules plus  </t>
    </r>
    <r>
      <rPr>
        <sz val="10"/>
        <color indexed="10"/>
        <rFont val="Tahoma"/>
        <family val="2"/>
      </rPr>
      <t>and plus Dongle or License Key Upgrade</t>
    </r>
  </si>
  <si>
    <t>ZB-P-45</t>
  </si>
  <si>
    <t>Extension Coax for Z-2400 Series Indoor Antenna. RP-SMA Type with Bulkhead 0.2m.</t>
  </si>
  <si>
    <t>ZA-OD24-2</t>
  </si>
  <si>
    <t>All Z-2400 Wireless modules require a 9~36Vdc power supply.</t>
  </si>
  <si>
    <t>Light energy cable</t>
  </si>
  <si>
    <t>THP-LB-CL</t>
  </si>
  <si>
    <t>Temperature, Humidity and Barometric Pressure Sensors, all housed in solar Radiation Shield mounted in L-Bar mounting arm c/w 5m cable.</t>
  </si>
  <si>
    <t>Process Indicators - Universal Power Supply 24~250Vac / 19.5~250Vdc</t>
  </si>
  <si>
    <t>Spare wick cloth for wet bulb sensor</t>
  </si>
  <si>
    <t>One Wireless Output node and One Input node, Paired &amp; supplied as a Kit:</t>
  </si>
  <si>
    <t xml:space="preserve">ZigBee® Modules.  Power Supply: 9~36Vdc. </t>
  </si>
  <si>
    <t>Solar Radiation Shield - used for more accurate measurement of temperature, humidity and barometric pressure sensors. (Does not include sensors) 
Must be attached to L-Bar or T-Bar.</t>
  </si>
  <si>
    <t>P100-HR-PS</t>
  </si>
  <si>
    <t>Pressure sensor. Range = -15~100psi  (Overload 200psi, Burst 500psi).</t>
  </si>
  <si>
    <t>P300-HR-PS</t>
  </si>
  <si>
    <t>Pressure sensor. Range = -15~300psi  (Overload 600psi, Burst 1500psi).</t>
  </si>
  <si>
    <t>P100-MC-PS</t>
  </si>
  <si>
    <t>P300-MC-PS</t>
  </si>
  <si>
    <t>Power supply 85~264Vac/dc or 23~90Vdc (field selectable)</t>
  </si>
  <si>
    <r>
      <t xml:space="preserve">2100-D Digital input/output SCADA station   </t>
    </r>
    <r>
      <rPr>
        <sz val="11"/>
        <rFont val="Tahoma"/>
        <family val="2"/>
      </rPr>
      <t>Power supply 85~264Vac/dc or 23~90Vdc (field selectable)</t>
    </r>
  </si>
  <si>
    <r>
      <t xml:space="preserve">2100-R2 Relay expansion unit for 2100-A16 </t>
    </r>
    <r>
      <rPr>
        <sz val="11"/>
        <rFont val="Tahoma"/>
        <family val="2"/>
      </rPr>
      <t xml:space="preserve"> Power supply 85~264Vac/dc or 23~90Vdc (field selectable)</t>
    </r>
  </si>
  <si>
    <t>Analogue input remote station. 16 analogue channels.  Modbus RTU standard.
Power supply 85~264Vac/dc or 23~90Vdc (field selectable)</t>
  </si>
  <si>
    <t>24Vdc, 1.0A Instrument Power Supply for the 2300-NET</t>
  </si>
  <si>
    <t>24Vdc, 1.0A Instrument Power Supply for the Z-2400-A2 Series</t>
  </si>
  <si>
    <t>24Vdc, 1.0A Instrument Power Supply for the 2400-R2</t>
  </si>
  <si>
    <t>24Vdc, 1.0A Instrument Power Supply for the 2300 Series</t>
  </si>
  <si>
    <t>pH / Humidity / Signal Generator / Overvoltage / Light Intensity / Instrument Power Supplies</t>
  </si>
  <si>
    <t>Wireless Z-2400-A2 Series / Multiplexers / Comms Converters / 2300 Series Remote Stations</t>
  </si>
  <si>
    <t>Multiplexers / 2400/2100 Series Remote Stations / eze System</t>
  </si>
  <si>
    <t>Mini packs - Complete Chart Recorder replacement packages / Submersible Level Transmitters</t>
  </si>
  <si>
    <t>MA5 / Shimaden Lite Software / Z-2400 Series (Wireless MicroScan and Data Logging Communication)</t>
  </si>
  <si>
    <t>24Vdc, 1.0A Instrument Power Supply for the Z-2400 Series</t>
  </si>
  <si>
    <r>
      <t xml:space="preserve">USB Programming key for programming </t>
    </r>
    <r>
      <rPr>
        <b/>
        <sz val="11"/>
        <rFont val="Tahoma"/>
        <family val="2"/>
      </rPr>
      <t>2400-A16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Intech Micro Station Programmer</t>
    </r>
    <r>
      <rPr>
        <sz val="11"/>
        <rFont val="Tahoma"/>
        <family val="2"/>
      </rPr>
      <t xml:space="preserve"> software (</t>
    </r>
    <r>
      <rPr>
        <sz val="10.5"/>
        <rFont val="Tahoma"/>
        <family val="2"/>
      </rPr>
      <t xml:space="preserve">software also for data logging with the </t>
    </r>
    <r>
      <rPr>
        <b/>
        <sz val="11"/>
        <rFont val="Tahoma"/>
        <family val="2"/>
      </rPr>
      <t>2400-A16-SD-NET</t>
    </r>
    <r>
      <rPr>
        <sz val="11"/>
        <rFont val="Tahoma"/>
        <family val="2"/>
      </rPr>
      <t>)</t>
    </r>
  </si>
  <si>
    <r>
      <t xml:space="preserve">USB Programming Key for programming </t>
    </r>
    <r>
      <rPr>
        <b/>
        <sz val="11"/>
        <rFont val="Tahoma"/>
        <family val="2"/>
      </rPr>
      <t>XU Transmitters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XU Software</t>
    </r>
  </si>
  <si>
    <r>
      <t xml:space="preserve">USB Programming Key for programming </t>
    </r>
    <r>
      <rPr>
        <b/>
        <sz val="11"/>
        <rFont val="Tahoma"/>
        <family val="2"/>
      </rPr>
      <t>IN-uP4 / uP4-Din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</si>
  <si>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1"/>
        <rFont val="Tahoma"/>
        <family val="2"/>
      </rPr>
      <t>Z-2400-A2 Series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</si>
  <si>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0.5"/>
        <rFont val="Tahoma"/>
        <family val="2"/>
      </rPr>
      <t>Z-2400-A2I</t>
    </r>
    <r>
      <rPr>
        <sz val="10.5"/>
        <rFont val="Tahoma"/>
        <family val="2"/>
      </rPr>
      <t xml:space="preserve"> and </t>
    </r>
    <r>
      <rPr>
        <b/>
        <sz val="10.5"/>
        <rFont val="Tahoma"/>
        <family val="2"/>
      </rPr>
      <t>Z-2400-Sleeper</t>
    </r>
    <r>
      <rPr>
        <sz val="10.5"/>
        <rFont val="Tahoma"/>
        <family val="2"/>
      </rPr>
      <t xml:space="preserve"> with </t>
    </r>
    <r>
      <rPr>
        <b/>
        <sz val="10.5"/>
        <rFont val="Tahoma"/>
        <family val="2"/>
      </rPr>
      <t>XU Software</t>
    </r>
  </si>
  <si>
    <t>Combination inputs and outputs, single ended</t>
  </si>
  <si>
    <t>8x 4~20mA (0~20mA) inputs, 1.0KV isolation between each input</t>
  </si>
  <si>
    <t>8x 0~10Vdc (2~10Vdc) inputs, 1.0KV isolation between each input</t>
  </si>
  <si>
    <t>2x RTD inputs, 2x 4~20mA inputs OR 2x 0~10Vdc inputs, 1x 4~20mA output, 4x Digital inputs, 2x Digital outputs</t>
  </si>
  <si>
    <r>
      <t>4x Relay outputs,</t>
    </r>
    <r>
      <rPr>
        <sz val="10.5"/>
        <rFont val="Tahoma"/>
        <family val="2"/>
      </rPr>
      <t xml:space="preserve"> Change over contacts, One output can be dedicated to Comms Fail Alarm</t>
    </r>
  </si>
  <si>
    <t>Dual temperature. RTD Pt100/Pt500/Pt1000 (Does not include RTD probe)</t>
  </si>
  <si>
    <t>RTD Pt100 temperature probe for Pt-HR, range -100~150°C</t>
  </si>
  <si>
    <r>
      <t xml:space="preserve">RTD Pt1000 Temperature Probe, range -50~130°C
</t>
    </r>
    <r>
      <rPr>
        <sz val="10"/>
        <rFont val="Tahoma"/>
        <family val="2"/>
      </rPr>
      <t>Logger maximum RTD Pt1000 temperature range is -100~400°C</t>
    </r>
  </si>
  <si>
    <t>External RTD temperature sensor, range -200~600°C  (Does not include probe)  Accepts RTD Pt100, Pt500 and Pt1000 type probes.</t>
  </si>
  <si>
    <t>RTD Pt100 temperature probe for Pt-LCD, range -100~150°C</t>
  </si>
  <si>
    <t>General purpose  ¾” NPT pH sensor.  Includes a RTD Pt100 sensor</t>
  </si>
  <si>
    <t>General purpose  ¾” NPT  pH sensor with long insertion length. Includes a RTD Pt100 sensor</t>
  </si>
  <si>
    <t>General purpose  ¾” NPT  pH sensor with long insertion length. High temp. version including a RTD Pt100 sensor</t>
  </si>
  <si>
    <t>Fit plug set to pH sensor for use with pH-HR logger.  We recommend using a pH sensor fitted with a RTD Pt100 sensor for the best possible accuracy.</t>
  </si>
  <si>
    <r>
      <t xml:space="preserve">Three RTD Pt1000 temperature probes, range -50~130°C
</t>
    </r>
    <r>
      <rPr>
        <sz val="10"/>
        <rFont val="Tahoma"/>
        <family val="2"/>
      </rPr>
      <t>(Logger maximum RTD Pt1000 range is -100~400°C)</t>
    </r>
  </si>
  <si>
    <r>
      <t>General purpose  ¾” NPT pH sensor. High temp. version</t>
    </r>
    <r>
      <rPr>
        <sz val="10.5"/>
        <rFont val="Tahoma"/>
        <family val="2"/>
      </rPr>
      <t xml:space="preserve"> including a RTD Pt100 sensor</t>
    </r>
  </si>
  <si>
    <t>IN-LLT-C17-10</t>
  </si>
  <si>
    <t>IN-LLT-C17-20</t>
  </si>
  <si>
    <t>IN-LLT-C17-50</t>
  </si>
  <si>
    <t>IN-LLT-C17-100</t>
  </si>
  <si>
    <t>WS3-WD-THP-TB-CL</t>
  </si>
  <si>
    <t>Wind speed 3 cup, wind direction, Temperature, Humidity and Barometric Pressure Sensors, all housed in solar Radiation Shield mounted on T-Bar mounting arm c/w 5m cable.</t>
  </si>
  <si>
    <t>Light Energy Sensor</t>
  </si>
  <si>
    <t>Wall Mount RTD Probes</t>
  </si>
  <si>
    <t>Wall mount pvc conduit box probe. 6.4 x 100mm IP44 (-20~80°C).</t>
  </si>
  <si>
    <t>Gland</t>
  </si>
  <si>
    <t>Wall mount alloy head probe. 6.4 x 100mm IP67 (-40~110°C).</t>
  </si>
  <si>
    <t xml:space="preserve">Other Temperature Sensors available on request. </t>
  </si>
  <si>
    <t>Temperature Probes</t>
  </si>
  <si>
    <t>LPN-H-Flange</t>
  </si>
  <si>
    <t>LPN-H-CAP</t>
  </si>
  <si>
    <t>2400-A16-I16-NET-H</t>
  </si>
  <si>
    <t>16 Isolated Universal Input Channels, with Ethernet TCP/IP option connection fitted.</t>
  </si>
  <si>
    <t>Analogue input remote station. 16 analogue channels.  Modbus RTU standard. Ethernet TCP/IP option connection fitted. Power supply 85~264Vac/dc or 23~90Vdc.</t>
  </si>
  <si>
    <t>NAA-101</t>
  </si>
  <si>
    <t>Terminal box with filter without OVP</t>
  </si>
  <si>
    <t>NAA-102</t>
  </si>
  <si>
    <t>Terminal box with filter and integral OVP</t>
  </si>
  <si>
    <t>NAA-209</t>
  </si>
  <si>
    <r>
      <t>If you already have a USB or Parallel (Super Pro) dongle. Replacement for lost file.</t>
    </r>
    <r>
      <rPr>
        <i/>
        <sz val="10"/>
        <rFont val="Tahoma"/>
        <family val="2"/>
      </rPr>
      <t xml:space="preserve">      </t>
    </r>
  </si>
  <si>
    <t>Add on probe sets for GP-MC</t>
  </si>
  <si>
    <t>RAIN</t>
  </si>
  <si>
    <t>0.2mm Rain Gauge, Pulse output, Pole mount.</t>
  </si>
  <si>
    <t>2.4Ghz Indoor Antennas for Z-2400 Series.</t>
  </si>
  <si>
    <t xml:space="preserve">2.4GHz Indoor /Outdoor High Gain Antennas </t>
  </si>
  <si>
    <t>LPN-H Replacement Filter Cap</t>
  </si>
  <si>
    <t>pH voltage to DC isolating transmitter with LCD display. See page 15 for pH probes.</t>
  </si>
  <si>
    <t>Light intensity 4~20mA transmitter (replaces TWN-LUX)</t>
  </si>
  <si>
    <t>0~2,000</t>
  </si>
  <si>
    <t>2,001~7,500</t>
  </si>
  <si>
    <t>7,501~12,000</t>
  </si>
  <si>
    <t>12,001~28,000</t>
  </si>
  <si>
    <t>28,001 up</t>
  </si>
  <si>
    <t>19,001 up</t>
  </si>
  <si>
    <t>8,501~19,000</t>
  </si>
  <si>
    <t>0~1,000</t>
  </si>
  <si>
    <t>1,001~5,000</t>
  </si>
  <si>
    <t>5,001~8,500</t>
  </si>
  <si>
    <t>IN-LLT-C-1</t>
  </si>
  <si>
    <t>IN-LLT-C-5</t>
  </si>
  <si>
    <t>IN-LLT-V-5</t>
  </si>
  <si>
    <t>H-CL</t>
  </si>
  <si>
    <t>T-CL</t>
  </si>
  <si>
    <t>BP-CL</t>
  </si>
  <si>
    <t>DC to DC isolating signal transmitter (Not frequency input - see LPI-F-D below)</t>
  </si>
  <si>
    <t>mA3+P-PS</t>
  </si>
  <si>
    <t>2100-IS-USB</t>
  </si>
  <si>
    <t>Isolating USB to RS485 or RS422 (selectable) Converter. Relay output for comms failure.</t>
  </si>
  <si>
    <t>XJ4-LV</t>
  </si>
  <si>
    <t>Single 4 wire (powered) Transmitter - Universal Input, Analogue, Low voltage</t>
  </si>
  <si>
    <t>Z-2400-Sleeper-T</t>
  </si>
  <si>
    <t>ZigBee® Sleeper Turbo Plug Powered &amp; Battery Powered + 2 Universal Inputs. 1mW</t>
  </si>
  <si>
    <t>Outdoor 2.2dBi Omni Directional Whip Antenna, wall mount bracket complete with 0.5m Coax Cable with bulkhead and 1.5m Coax Seal.</t>
  </si>
  <si>
    <t>Outdoor 8dBi Omni Directional Monopole Antenna complete with 5m Coax Cable and 1.5m Coax Seal.</t>
  </si>
  <si>
    <r>
      <t>2.4Ghz Outdoor Antenna Kits for Z-2400 Series.</t>
    </r>
    <r>
      <rPr>
        <b/>
        <i/>
        <sz val="9"/>
        <rFont val="Tahoma"/>
        <family val="2"/>
      </rPr>
      <t>(Outdoor antennas are supplied with mounting brackets and coax-seal)</t>
    </r>
  </si>
  <si>
    <t>Other options available on request: https://www.intech.co.nz/product/z-2400-a2-antennas/</t>
  </si>
  <si>
    <t>LPI-F</t>
  </si>
  <si>
    <t>PSW-2-10-H</t>
  </si>
  <si>
    <t>PSW-2-12-H</t>
  </si>
  <si>
    <t>PSW-2-24-H</t>
  </si>
  <si>
    <t>PSW-2-24-LV</t>
  </si>
  <si>
    <t>PSW-10-12</t>
  </si>
  <si>
    <t>PSW-10-24</t>
  </si>
  <si>
    <t>PSW-2 High Voltage Power Supply: 100~264Vac/dc. Output Voltage: 10Vdc.</t>
  </si>
  <si>
    <t>PSW-2 High Voltage Power Supply: 100~264Vac/dc. Output Voltage: 12Vdc.</t>
  </si>
  <si>
    <t>PSW-2 High Voltage Power Supply: 100~264Vac/dc. Output Voltage: 24Vdc.</t>
  </si>
  <si>
    <t>PSW-2 Low Voltage Power Supply: 12~28Vac / 10~30Vdc. Output Voltage: 24Vdc.</t>
  </si>
  <si>
    <t>PSW-10 High Voltage Power Supply: 100~264Vac/dc. Output Voltage: 12Vdc.</t>
  </si>
  <si>
    <t>PSW-10 High Voltage Power Supply: 100~264Vac/dc. Output Voltage: 24Vdc.</t>
  </si>
  <si>
    <t>2400-A16-I16-SD-NET-H</t>
  </si>
  <si>
    <t>Remote Station / Intelligent Multiplexer - 16 Inputs, SD Data Logging, Ethernet TCP/IP Comms, High Voltage Power Supply.</t>
  </si>
  <si>
    <r>
      <t xml:space="preserve">Omni7 </t>
    </r>
    <r>
      <rPr>
        <sz val="11"/>
        <rFont val="Tahoma"/>
        <family val="2"/>
      </rPr>
      <t>software is free to download from our website</t>
    </r>
  </si>
  <si>
    <t>WMR-S6.4-100-AH-N-N-N</t>
  </si>
  <si>
    <t>WMR-S6.4-100-CB-N-N-N</t>
  </si>
  <si>
    <t>Add on probe sets for       GP-HR</t>
  </si>
  <si>
    <t>Optional cable gland for WMR-CB above</t>
  </si>
  <si>
    <t>Intech Instruments Ltd             Distributor Price List - 2025</t>
  </si>
  <si>
    <t>Non spill calibration kit with 33% and 75% RH salt solutions including adaptor.</t>
  </si>
  <si>
    <t>ZB-ANT-05</t>
  </si>
  <si>
    <t>Antenna 2.4GHz 5.5dBi Rubber Duck Indoor Only</t>
  </si>
  <si>
    <t>XU-USB (Rev 2)</t>
  </si>
  <si>
    <t>2400-IS</t>
  </si>
  <si>
    <t>Isolated Auto-Detecting USB/RS232 to RS485/422/232 Converter</t>
  </si>
  <si>
    <t xml:space="preserve">Data logging and SCADA Software Packages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</si>
</sst>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&quot;$&quot;#,##0"/>
    <numFmt numFmtId="166" formatCode="_-\€* #,##0.00_-;\-\€* #,##0.00_-;_-\€* &quot;-&quot;??_-;_-@_-"/>
    <numFmt numFmtId="167" formatCode="0.000"/>
  </numFmts>
  <fonts count="5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ahoma"/>
      <family val="2"/>
    </font>
    <font>
      <sz val="11"/>
      <name val="Arial"/>
      <family val="2"/>
    </font>
    <font>
      <sz val="11"/>
      <name val="Tahoma"/>
      <family val="2"/>
    </font>
    <font>
      <u/>
      <sz val="10"/>
      <color indexed="12"/>
      <name val="Arial"/>
      <family val="2"/>
    </font>
    <font>
      <b/>
      <i/>
      <sz val="11"/>
      <name val="Tahoma"/>
      <family val="2"/>
    </font>
    <font>
      <i/>
      <sz val="11"/>
      <name val="Tahoma"/>
      <family val="2"/>
    </font>
    <font>
      <sz val="11"/>
      <name val="Arial"/>
      <family val="2"/>
    </font>
    <font>
      <b/>
      <sz val="11"/>
      <color indexed="10"/>
      <name val="Tahoma"/>
      <family val="2"/>
    </font>
    <font>
      <b/>
      <sz val="11"/>
      <color indexed="9"/>
      <name val="Tahoma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4"/>
      <color indexed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color indexed="12"/>
      <name val="Tahoma"/>
      <family val="2"/>
    </font>
    <font>
      <u/>
      <sz val="12"/>
      <color indexed="12"/>
      <name val="Tahoma"/>
      <family val="2"/>
    </font>
    <font>
      <b/>
      <sz val="4"/>
      <name val="Tahoma"/>
      <family val="2"/>
    </font>
    <font>
      <sz val="4"/>
      <name val="Tahoma"/>
      <family val="2"/>
    </font>
    <font>
      <sz val="4"/>
      <name val="Arial"/>
      <family val="2"/>
    </font>
    <font>
      <sz val="10"/>
      <color indexed="10"/>
      <name val="Tahoma"/>
      <family val="2"/>
    </font>
    <font>
      <i/>
      <sz val="10"/>
      <name val="Tahoma"/>
      <family val="2"/>
    </font>
    <font>
      <b/>
      <sz val="10"/>
      <color indexed="10"/>
      <name val="Tahoma"/>
      <family val="2"/>
    </font>
    <font>
      <i/>
      <sz val="8"/>
      <name val="Arial"/>
      <family val="2"/>
    </font>
    <font>
      <b/>
      <sz val="14"/>
      <color indexed="12"/>
      <name val="Tahoma"/>
      <family val="2"/>
    </font>
    <font>
      <sz val="9"/>
      <name val="Tahoma"/>
      <family val="2"/>
    </font>
    <font>
      <b/>
      <sz val="20"/>
      <name val="Arial"/>
      <family val="2"/>
    </font>
    <font>
      <b/>
      <i/>
      <sz val="10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9"/>
      <name val="Tahoma"/>
      <family val="2"/>
    </font>
    <font>
      <sz val="10"/>
      <name val="Arial"/>
      <family val="2"/>
    </font>
    <font>
      <b/>
      <sz val="14"/>
      <color rgb="FF0000FF"/>
      <name val="Tahoma"/>
      <family val="2"/>
    </font>
    <font>
      <b/>
      <sz val="11"/>
      <color rgb="FFC00000"/>
      <name val="Tahoma"/>
      <family val="2"/>
    </font>
    <font>
      <b/>
      <u/>
      <sz val="11"/>
      <name val="Tahoma"/>
      <family val="2"/>
    </font>
    <font>
      <sz val="10.5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u/>
      <sz val="11"/>
      <name val="Tahoma"/>
      <family val="2"/>
    </font>
    <font>
      <sz val="11"/>
      <color rgb="FF1F497D"/>
      <name val="Tahoma"/>
      <family val="2"/>
    </font>
    <font>
      <b/>
      <sz val="10.5"/>
      <name val="Tahoma"/>
      <family val="2"/>
    </font>
    <font>
      <b/>
      <i/>
      <sz val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447">
    <xf numFmtId="0" fontId="0" fillId="0" borderId="0" xfId="0"/>
    <xf numFmtId="0" fontId="4" fillId="0" borderId="0" xfId="0" applyFont="1"/>
    <xf numFmtId="44" fontId="5" fillId="2" borderId="1" xfId="1" applyFont="1" applyFill="1" applyBorder="1" applyAlignment="1">
      <alignment horizontal="right" vertical="center"/>
    </xf>
    <xf numFmtId="44" fontId="5" fillId="0" borderId="2" xfId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44" fontId="5" fillId="0" borderId="3" xfId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44" fontId="5" fillId="0" borderId="1" xfId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44" fontId="5" fillId="0" borderId="4" xfId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44" fontId="5" fillId="0" borderId="9" xfId="1" applyFont="1" applyBorder="1" applyAlignment="1">
      <alignment horizontal="right" vertical="center"/>
    </xf>
    <xf numFmtId="44" fontId="5" fillId="3" borderId="1" xfId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44" fontId="5" fillId="3" borderId="10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44" fontId="5" fillId="0" borderId="0" xfId="1" applyFont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right" vertical="center"/>
    </xf>
    <xf numFmtId="44" fontId="4" fillId="0" borderId="1" xfId="1" applyFont="1" applyBorder="1" applyAlignment="1">
      <alignment horizontal="right" vertical="center"/>
    </xf>
    <xf numFmtId="44" fontId="9" fillId="0" borderId="3" xfId="1" applyFont="1" applyBorder="1" applyAlignment="1">
      <alignment horizontal="right" vertical="center"/>
    </xf>
    <xf numFmtId="44" fontId="5" fillId="0" borderId="1" xfId="1" applyFont="1" applyFill="1" applyBorder="1" applyAlignment="1">
      <alignment horizontal="right" vertical="center"/>
    </xf>
    <xf numFmtId="2" fontId="5" fillId="3" borderId="3" xfId="0" applyNumberFormat="1" applyFont="1" applyFill="1" applyBorder="1" applyAlignment="1">
      <alignment horizontal="left" vertical="center"/>
    </xf>
    <xf numFmtId="44" fontId="5" fillId="0" borderId="1" xfId="1" applyFont="1" applyBorder="1" applyAlignment="1">
      <alignment horizontal="right" vertical="center" wrapText="1"/>
    </xf>
    <xf numFmtId="0" fontId="4" fillId="0" borderId="3" xfId="0" applyFont="1" applyBorder="1"/>
    <xf numFmtId="0" fontId="4" fillId="3" borderId="3" xfId="0" applyFont="1" applyFill="1" applyBorder="1"/>
    <xf numFmtId="2" fontId="5" fillId="0" borderId="3" xfId="0" applyNumberFormat="1" applyFont="1" applyBorder="1" applyAlignment="1">
      <alignment horizontal="right" vertical="center"/>
    </xf>
    <xf numFmtId="0" fontId="4" fillId="3" borderId="7" xfId="0" applyFont="1" applyFill="1" applyBorder="1"/>
    <xf numFmtId="0" fontId="7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left" vertical="center" wrapText="1"/>
    </xf>
    <xf numFmtId="9" fontId="5" fillId="0" borderId="1" xfId="1" applyNumberFormat="1" applyFont="1" applyBorder="1" applyAlignment="1">
      <alignment horizontal="right" vertical="center" wrapText="1"/>
    </xf>
    <xf numFmtId="9" fontId="5" fillId="0" borderId="1" xfId="1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5" fillId="0" borderId="0" xfId="0" applyFont="1"/>
    <xf numFmtId="166" fontId="5" fillId="0" borderId="0" xfId="0" applyNumberFormat="1" applyFont="1" applyAlignment="1">
      <alignment horizontal="right" vertical="center"/>
    </xf>
    <xf numFmtId="44" fontId="5" fillId="0" borderId="11" xfId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0" fontId="4" fillId="3" borderId="4" xfId="0" applyFont="1" applyFill="1" applyBorder="1"/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44" fontId="5" fillId="3" borderId="3" xfId="1" applyFont="1" applyFill="1" applyBorder="1" applyAlignment="1">
      <alignment horizontal="left" vertical="center"/>
    </xf>
    <xf numFmtId="2" fontId="4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2" fontId="5" fillId="0" borderId="0" xfId="0" applyNumberFormat="1" applyFont="1"/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9" fontId="5" fillId="0" borderId="1" xfId="0" applyNumberFormat="1" applyFont="1" applyBorder="1" applyAlignment="1">
      <alignment horizontal="left"/>
    </xf>
    <xf numFmtId="0" fontId="1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2" fontId="3" fillId="3" borderId="1" xfId="0" applyNumberFormat="1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4" fontId="5" fillId="0" borderId="3" xfId="0" applyNumberFormat="1" applyFont="1" applyBorder="1" applyAlignment="1">
      <alignment horizontal="left" vertical="top" wrapText="1"/>
    </xf>
    <xf numFmtId="2" fontId="5" fillId="0" borderId="0" xfId="0" applyNumberFormat="1" applyFont="1" applyAlignment="1">
      <alignment horizontal="left" vertical="center"/>
    </xf>
    <xf numFmtId="0" fontId="13" fillId="0" borderId="0" xfId="0" applyFont="1"/>
    <xf numFmtId="0" fontId="15" fillId="2" borderId="7" xfId="0" applyFont="1" applyFill="1" applyBorder="1" applyAlignment="1">
      <alignment horizontal="left" vertical="center" wrapText="1"/>
    </xf>
    <xf numFmtId="44" fontId="15" fillId="2" borderId="7" xfId="1" applyFont="1" applyFill="1" applyBorder="1" applyAlignment="1">
      <alignment horizontal="right" vertical="center"/>
    </xf>
    <xf numFmtId="44" fontId="15" fillId="0" borderId="3" xfId="1" applyFont="1" applyBorder="1" applyAlignment="1">
      <alignment horizontal="right" vertical="center"/>
    </xf>
    <xf numFmtId="0" fontId="2" fillId="0" borderId="0" xfId="0" applyFont="1"/>
    <xf numFmtId="0" fontId="18" fillId="0" borderId="0" xfId="0" applyFont="1"/>
    <xf numFmtId="0" fontId="5" fillId="0" borderId="1" xfId="0" applyFont="1" applyBorder="1"/>
    <xf numFmtId="0" fontId="3" fillId="0" borderId="4" xfId="0" applyFont="1" applyBorder="1" applyAlignment="1">
      <alignment horizontal="left" vertical="center" wrapText="1"/>
    </xf>
    <xf numFmtId="166" fontId="5" fillId="0" borderId="4" xfId="0" applyNumberFormat="1" applyFont="1" applyBorder="1" applyAlignment="1">
      <alignment horizontal="right" vertical="center"/>
    </xf>
    <xf numFmtId="0" fontId="4" fillId="0" borderId="4" xfId="0" applyFont="1" applyBorder="1"/>
    <xf numFmtId="44" fontId="5" fillId="0" borderId="2" xfId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17" fillId="0" borderId="0" xfId="0" applyFont="1"/>
    <xf numFmtId="0" fontId="25" fillId="0" borderId="4" xfId="0" applyFont="1" applyBorder="1" applyAlignment="1">
      <alignment horizontal="left" vertical="center" wrapText="1"/>
    </xf>
    <xf numFmtId="44" fontId="25" fillId="0" borderId="4" xfId="1" applyFont="1" applyBorder="1" applyAlignment="1">
      <alignment horizontal="left" vertical="center" wrapText="1"/>
    </xf>
    <xf numFmtId="44" fontId="25" fillId="0" borderId="4" xfId="1" applyFont="1" applyBorder="1" applyAlignment="1">
      <alignment horizontal="right" vertical="center"/>
    </xf>
    <xf numFmtId="2" fontId="25" fillId="0" borderId="5" xfId="0" applyNumberFormat="1" applyFont="1" applyBorder="1" applyAlignment="1">
      <alignment horizontal="right" vertical="center"/>
    </xf>
    <xf numFmtId="0" fontId="26" fillId="0" borderId="0" xfId="0" applyFont="1"/>
    <xf numFmtId="0" fontId="17" fillId="0" borderId="8" xfId="0" applyFont="1" applyBorder="1" applyAlignment="1">
      <alignment horizontal="left" vertical="center" wrapText="1"/>
    </xf>
    <xf numFmtId="0" fontId="26" fillId="3" borderId="0" xfId="0" applyFont="1" applyFill="1"/>
    <xf numFmtId="0" fontId="17" fillId="0" borderId="1" xfId="0" applyFont="1" applyBorder="1" applyAlignment="1">
      <alignment horizontal="left" vertical="center" wrapText="1"/>
    </xf>
    <xf numFmtId="44" fontId="17" fillId="0" borderId="2" xfId="1" applyFont="1" applyBorder="1" applyAlignment="1">
      <alignment horizontal="right" vertical="top" wrapText="1"/>
    </xf>
    <xf numFmtId="44" fontId="17" fillId="0" borderId="2" xfId="1" applyFont="1" applyBorder="1" applyAlignment="1">
      <alignment horizontal="right" vertical="center"/>
    </xf>
    <xf numFmtId="166" fontId="17" fillId="0" borderId="1" xfId="0" applyNumberFormat="1" applyFont="1" applyBorder="1" applyAlignment="1">
      <alignment horizontal="right" vertical="center"/>
    </xf>
    <xf numFmtId="0" fontId="23" fillId="0" borderId="0" xfId="5" applyFont="1" applyAlignment="1" applyProtection="1"/>
    <xf numFmtId="0" fontId="23" fillId="0" borderId="0" xfId="5" applyFont="1" applyAlignment="1" applyProtection="1">
      <alignment horizontal="left"/>
    </xf>
    <xf numFmtId="164" fontId="3" fillId="4" borderId="12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2" fontId="3" fillId="4" borderId="10" xfId="0" applyNumberFormat="1" applyFont="1" applyFill="1" applyBorder="1" applyAlignment="1">
      <alignment horizontal="right" vertical="center"/>
    </xf>
    <xf numFmtId="165" fontId="3" fillId="4" borderId="9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4" fillId="0" borderId="7" xfId="0" applyFont="1" applyBorder="1"/>
    <xf numFmtId="0" fontId="5" fillId="4" borderId="4" xfId="0" applyFont="1" applyFill="1" applyBorder="1" applyAlignment="1">
      <alignment horizontal="left" vertical="center"/>
    </xf>
    <xf numFmtId="0" fontId="4" fillId="4" borderId="5" xfId="0" applyFont="1" applyFill="1" applyBorder="1"/>
    <xf numFmtId="0" fontId="4" fillId="4" borderId="2" xfId="0" applyFont="1" applyFill="1" applyBorder="1"/>
    <xf numFmtId="0" fontId="35" fillId="0" borderId="0" xfId="0" applyFont="1"/>
    <xf numFmtId="0" fontId="17" fillId="0" borderId="9" xfId="0" applyFont="1" applyBorder="1" applyAlignment="1">
      <alignment horizontal="left" vertical="center" wrapText="1"/>
    </xf>
    <xf numFmtId="0" fontId="9" fillId="0" borderId="0" xfId="0" applyFont="1"/>
    <xf numFmtId="0" fontId="5" fillId="3" borderId="2" xfId="0" applyFont="1" applyFill="1" applyBorder="1" applyAlignment="1">
      <alignment horizontal="left" vertical="center" wrapText="1"/>
    </xf>
    <xf numFmtId="44" fontId="5" fillId="3" borderId="2" xfId="1" applyFont="1" applyFill="1" applyBorder="1" applyAlignment="1">
      <alignment horizontal="right" vertical="center"/>
    </xf>
    <xf numFmtId="0" fontId="36" fillId="0" borderId="0" xfId="0" applyFont="1"/>
    <xf numFmtId="0" fontId="36" fillId="3" borderId="0" xfId="0" applyFont="1" applyFill="1"/>
    <xf numFmtId="44" fontId="17" fillId="0" borderId="1" xfId="1" applyFont="1" applyBorder="1" applyAlignment="1">
      <alignment horizontal="right" vertical="top" wrapText="1"/>
    </xf>
    <xf numFmtId="44" fontId="17" fillId="0" borderId="1" xfId="1" applyFont="1" applyBorder="1" applyAlignment="1">
      <alignment horizontal="right" vertical="center"/>
    </xf>
    <xf numFmtId="44" fontId="5" fillId="0" borderId="12" xfId="1" applyFont="1" applyBorder="1" applyAlignment="1">
      <alignment horizontal="right" vertical="center"/>
    </xf>
    <xf numFmtId="44" fontId="5" fillId="2" borderId="7" xfId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vertical="top"/>
    </xf>
    <xf numFmtId="2" fontId="3" fillId="4" borderId="9" xfId="0" applyNumberFormat="1" applyFont="1" applyFill="1" applyBorder="1" applyAlignment="1">
      <alignment horizontal="right" vertical="center"/>
    </xf>
    <xf numFmtId="0" fontId="4" fillId="4" borderId="3" xfId="0" applyFont="1" applyFill="1" applyBorder="1"/>
    <xf numFmtId="0" fontId="8" fillId="0" borderId="6" xfId="0" applyFont="1" applyBorder="1" applyAlignment="1">
      <alignment horizontal="left" vertical="center"/>
    </xf>
    <xf numFmtId="165" fontId="5" fillId="0" borderId="7" xfId="0" applyNumberFormat="1" applyFont="1" applyBorder="1" applyAlignment="1">
      <alignment horizontal="left" vertical="center"/>
    </xf>
    <xf numFmtId="44" fontId="5" fillId="0" borderId="14" xfId="1" applyFont="1" applyBorder="1" applyAlignment="1">
      <alignment horizontal="right" vertical="center"/>
    </xf>
    <xf numFmtId="44" fontId="4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8" fillId="3" borderId="0" xfId="0" applyFont="1" applyFill="1" applyAlignment="1" applyProtection="1">
      <alignment horizontal="left" vertical="top" wrapText="1"/>
      <protection hidden="1"/>
    </xf>
    <xf numFmtId="2" fontId="38" fillId="3" borderId="0" xfId="0" applyNumberFormat="1" applyFont="1" applyFill="1" applyAlignment="1" applyProtection="1">
      <alignment horizontal="left" vertical="top" wrapText="1"/>
      <protection hidden="1"/>
    </xf>
    <xf numFmtId="2" fontId="5" fillId="0" borderId="12" xfId="0" applyNumberFormat="1" applyFont="1" applyBorder="1" applyAlignment="1">
      <alignment horizontal="right" vertical="center"/>
    </xf>
    <xf numFmtId="166" fontId="5" fillId="0" borderId="12" xfId="0" applyNumberFormat="1" applyFont="1" applyBorder="1" applyAlignment="1">
      <alignment horizontal="right" vertical="center"/>
    </xf>
    <xf numFmtId="166" fontId="5" fillId="0" borderId="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2" fontId="5" fillId="0" borderId="8" xfId="0" applyNumberFormat="1" applyFont="1" applyBorder="1" applyAlignment="1">
      <alignment horizontal="left" vertical="center"/>
    </xf>
    <xf numFmtId="2" fontId="15" fillId="0" borderId="12" xfId="0" applyNumberFormat="1" applyFont="1" applyBorder="1" applyAlignment="1">
      <alignment horizontal="right" vertical="center"/>
    </xf>
    <xf numFmtId="166" fontId="5" fillId="0" borderId="9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  <xf numFmtId="2" fontId="3" fillId="4" borderId="2" xfId="0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horizontal="left" vertical="center"/>
    </xf>
    <xf numFmtId="2" fontId="25" fillId="0" borderId="1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44" fontId="5" fillId="0" borderId="8" xfId="1" applyFont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top" wrapText="1"/>
    </xf>
    <xf numFmtId="44" fontId="5" fillId="6" borderId="2" xfId="1" applyFont="1" applyFill="1" applyBorder="1" applyAlignment="1">
      <alignment horizontal="right" vertical="center"/>
    </xf>
    <xf numFmtId="166" fontId="5" fillId="6" borderId="2" xfId="0" applyNumberFormat="1" applyFont="1" applyFill="1" applyBorder="1" applyAlignment="1">
      <alignment horizontal="right" vertical="center"/>
    </xf>
    <xf numFmtId="44" fontId="5" fillId="0" borderId="3" xfId="2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44" fontId="32" fillId="0" borderId="0" xfId="1" applyFont="1" applyBorder="1" applyAlignment="1">
      <alignment horizontal="right" vertical="center"/>
    </xf>
    <xf numFmtId="166" fontId="32" fillId="0" borderId="12" xfId="0" applyNumberFormat="1" applyFont="1" applyBorder="1" applyAlignment="1">
      <alignment horizontal="right" vertical="center"/>
    </xf>
    <xf numFmtId="166" fontId="5" fillId="0" borderId="16" xfId="0" applyNumberFormat="1" applyFont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 wrapText="1"/>
    </xf>
    <xf numFmtId="44" fontId="5" fillId="7" borderId="1" xfId="1" applyFont="1" applyFill="1" applyBorder="1" applyAlignment="1">
      <alignment horizontal="right" vertical="center"/>
    </xf>
    <xf numFmtId="44" fontId="5" fillId="7" borderId="2" xfId="1" applyFont="1" applyFill="1" applyBorder="1" applyAlignment="1">
      <alignment horizontal="right" vertical="center"/>
    </xf>
    <xf numFmtId="166" fontId="5" fillId="7" borderId="1" xfId="0" applyNumberFormat="1" applyFont="1" applyFill="1" applyBorder="1" applyAlignment="1">
      <alignment horizontal="right" vertical="center"/>
    </xf>
    <xf numFmtId="166" fontId="5" fillId="7" borderId="2" xfId="0" applyNumberFormat="1" applyFont="1" applyFill="1" applyBorder="1" applyAlignment="1">
      <alignment horizontal="right" vertical="center"/>
    </xf>
    <xf numFmtId="0" fontId="5" fillId="7" borderId="0" xfId="0" applyFont="1" applyFill="1" applyAlignment="1">
      <alignment horizontal="left" vertical="center" wrapText="1"/>
    </xf>
    <xf numFmtId="44" fontId="5" fillId="7" borderId="0" xfId="1" applyFont="1" applyFill="1" applyBorder="1" applyAlignment="1">
      <alignment horizontal="right" vertical="center"/>
    </xf>
    <xf numFmtId="166" fontId="5" fillId="7" borderId="12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/>
    </xf>
    <xf numFmtId="166" fontId="5" fillId="0" borderId="3" xfId="0" applyNumberFormat="1" applyFont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47" fillId="0" borderId="0" xfId="0" applyFont="1"/>
    <xf numFmtId="0" fontId="13" fillId="3" borderId="0" xfId="0" applyFont="1" applyFill="1"/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4" fillId="4" borderId="12" xfId="0" applyFont="1" applyFill="1" applyBorder="1"/>
    <xf numFmtId="0" fontId="3" fillId="0" borderId="1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12" xfId="0" applyFont="1" applyBorder="1"/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3" fillId="7" borderId="10" xfId="0" applyFont="1" applyFill="1" applyBorder="1" applyAlignment="1">
      <alignment horizontal="left" vertical="center" wrapText="1"/>
    </xf>
    <xf numFmtId="0" fontId="4" fillId="0" borderId="9" xfId="0" applyFont="1" applyBorder="1"/>
    <xf numFmtId="0" fontId="5" fillId="3" borderId="7" xfId="0" applyFont="1" applyFill="1" applyBorder="1"/>
    <xf numFmtId="0" fontId="11" fillId="3" borderId="7" xfId="0" applyFont="1" applyFill="1" applyBorder="1" applyProtection="1">
      <protection hidden="1"/>
    </xf>
    <xf numFmtId="167" fontId="11" fillId="3" borderId="7" xfId="0" applyNumberFormat="1" applyFont="1" applyFill="1" applyBorder="1" applyProtection="1">
      <protection hidden="1"/>
    </xf>
    <xf numFmtId="0" fontId="10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5" fillId="0" borderId="14" xfId="0" applyFont="1" applyBorder="1"/>
    <xf numFmtId="0" fontId="4" fillId="0" borderId="14" xfId="0" applyFont="1" applyBorder="1"/>
    <xf numFmtId="0" fontId="5" fillId="0" borderId="6" xfId="0" applyFont="1" applyBorder="1"/>
    <xf numFmtId="0" fontId="5" fillId="0" borderId="7" xfId="0" applyFont="1" applyBorder="1"/>
    <xf numFmtId="0" fontId="11" fillId="0" borderId="7" xfId="0" applyFont="1" applyBorder="1" applyProtection="1">
      <protection hidden="1"/>
    </xf>
    <xf numFmtId="167" fontId="11" fillId="0" borderId="7" xfId="0" applyNumberFormat="1" applyFont="1" applyBorder="1" applyProtection="1">
      <protection hidden="1"/>
    </xf>
    <xf numFmtId="0" fontId="4" fillId="0" borderId="8" xfId="0" applyFont="1" applyBorder="1"/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4" fillId="0" borderId="12" xfId="0" applyFont="1" applyBorder="1" applyAlignment="1">
      <alignment horizontal="center"/>
    </xf>
    <xf numFmtId="0" fontId="3" fillId="3" borderId="14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left" vertical="top"/>
    </xf>
    <xf numFmtId="0" fontId="4" fillId="3" borderId="5" xfId="0" applyFont="1" applyFill="1" applyBorder="1"/>
    <xf numFmtId="0" fontId="4" fillId="3" borderId="16" xfId="0" applyFont="1" applyFill="1" applyBorder="1"/>
    <xf numFmtId="0" fontId="3" fillId="6" borderId="10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4" fillId="0" borderId="5" xfId="0" applyFont="1" applyBorder="1"/>
    <xf numFmtId="0" fontId="4" fillId="0" borderId="11" xfId="0" applyFont="1" applyBorder="1"/>
    <xf numFmtId="0" fontId="3" fillId="7" borderId="1" xfId="0" applyFont="1" applyFill="1" applyBorder="1" applyAlignment="1">
      <alignment horizontal="left" vertical="center"/>
    </xf>
    <xf numFmtId="0" fontId="3" fillId="4" borderId="10" xfId="0" applyFont="1" applyFill="1" applyBorder="1"/>
    <xf numFmtId="0" fontId="3" fillId="4" borderId="3" xfId="0" applyFont="1" applyFill="1" applyBorder="1"/>
    <xf numFmtId="2" fontId="3" fillId="4" borderId="1" xfId="0" applyNumberFormat="1" applyFont="1" applyFill="1" applyBorder="1" applyAlignment="1">
      <alignment horizontal="right" vertical="top"/>
    </xf>
    <xf numFmtId="1" fontId="3" fillId="0" borderId="9" xfId="0" applyNumberFormat="1" applyFont="1" applyBorder="1" applyAlignment="1">
      <alignment horizontal="left" vertical="center"/>
    </xf>
    <xf numFmtId="0" fontId="4" fillId="3" borderId="8" xfId="0" applyFont="1" applyFill="1" applyBorder="1"/>
    <xf numFmtId="0" fontId="3" fillId="0" borderId="9" xfId="0" applyFont="1" applyBorder="1" applyAlignment="1">
      <alignment horizontal="left" vertical="center" wrapText="1"/>
    </xf>
    <xf numFmtId="0" fontId="4" fillId="4" borderId="1" xfId="0" applyFont="1" applyFill="1" applyBorder="1"/>
    <xf numFmtId="0" fontId="4" fillId="0" borderId="1" xfId="0" applyFont="1" applyBorder="1"/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44" fontId="5" fillId="6" borderId="1" xfId="1" applyFont="1" applyFill="1" applyBorder="1" applyAlignment="1">
      <alignment horizontal="right" vertical="center"/>
    </xf>
    <xf numFmtId="166" fontId="5" fillId="6" borderId="1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16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4" fillId="4" borderId="8" xfId="0" applyFont="1" applyFill="1" applyBorder="1"/>
    <xf numFmtId="0" fontId="3" fillId="0" borderId="6" xfId="0" applyFont="1" applyBorder="1" applyAlignment="1">
      <alignment horizontal="left" vertical="center"/>
    </xf>
    <xf numFmtId="0" fontId="37" fillId="0" borderId="11" xfId="0" applyFont="1" applyBorder="1"/>
    <xf numFmtId="0" fontId="35" fillId="0" borderId="16" xfId="0" applyFont="1" applyBorder="1"/>
    <xf numFmtId="0" fontId="35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26" fillId="0" borderId="16" xfId="0" applyFont="1" applyBorder="1"/>
    <xf numFmtId="0" fontId="7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9" fillId="0" borderId="16" xfId="0" applyFont="1" applyBorder="1"/>
    <xf numFmtId="0" fontId="7" fillId="0" borderId="1" xfId="0" applyFont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6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4" fontId="3" fillId="4" borderId="1" xfId="1" applyFont="1" applyFill="1" applyBorder="1" applyAlignment="1">
      <alignment horizontal="right" vertical="center"/>
    </xf>
    <xf numFmtId="2" fontId="3" fillId="4" borderId="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16" xfId="0" applyFont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4" fontId="3" fillId="4" borderId="12" xfId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44" fontId="5" fillId="2" borderId="0" xfId="1" applyFont="1" applyFill="1" applyBorder="1" applyAlignment="1">
      <alignment horizontal="right" vertical="center"/>
    </xf>
    <xf numFmtId="0" fontId="5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44" fontId="5" fillId="0" borderId="3" xfId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vertical="center" wrapText="1"/>
    </xf>
    <xf numFmtId="44" fontId="5" fillId="8" borderId="1" xfId="1" applyFont="1" applyFill="1" applyBorder="1" applyAlignment="1">
      <alignment horizontal="right" vertical="center"/>
    </xf>
    <xf numFmtId="166" fontId="5" fillId="8" borderId="1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/>
    </xf>
    <xf numFmtId="44" fontId="5" fillId="6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3" fillId="7" borderId="1" xfId="0" applyFont="1" applyFill="1" applyBorder="1" applyAlignment="1">
      <alignment horizontal="left" vertical="center" wrapText="1"/>
    </xf>
    <xf numFmtId="0" fontId="30" fillId="0" borderId="11" xfId="0" applyFont="1" applyBorder="1"/>
    <xf numFmtId="0" fontId="5" fillId="0" borderId="1" xfId="6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0" fillId="0" borderId="0" xfId="0" applyFont="1"/>
    <xf numFmtId="0" fontId="3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44" fontId="5" fillId="8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0" fillId="0" borderId="9" xfId="0" applyFont="1" applyBorder="1"/>
    <xf numFmtId="44" fontId="5" fillId="7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166" fontId="5" fillId="0" borderId="13" xfId="0" applyNumberFormat="1" applyFont="1" applyBorder="1" applyAlignment="1">
      <alignment horizontal="right" vertical="center"/>
    </xf>
    <xf numFmtId="0" fontId="23" fillId="0" borderId="0" xfId="5" applyFont="1" applyAlignment="1" applyProtection="1">
      <alignment horizontal="left"/>
    </xf>
    <xf numFmtId="0" fontId="33" fillId="0" borderId="0" xfId="0" applyFont="1" applyAlignment="1">
      <alignment horizontal="center"/>
    </xf>
    <xf numFmtId="0" fontId="23" fillId="0" borderId="0" xfId="5" applyFont="1" applyAlignment="1" applyProtection="1"/>
    <xf numFmtId="0" fontId="22" fillId="0" borderId="0" xfId="5" applyFont="1" applyAlignment="1" applyProtection="1"/>
    <xf numFmtId="2" fontId="19" fillId="5" borderId="10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2" fontId="19" fillId="5" borderId="12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5" borderId="10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2" fontId="5" fillId="0" borderId="16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left" vertical="center"/>
    </xf>
    <xf numFmtId="2" fontId="5" fillId="2" borderId="3" xfId="0" applyNumberFormat="1" applyFont="1" applyFill="1" applyBorder="1" applyAlignment="1">
      <alignment horizontal="left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44" fontId="5" fillId="0" borderId="10" xfId="1" applyFont="1" applyBorder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44" fontId="5" fillId="0" borderId="1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5" fillId="0" borderId="4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44" fontId="5" fillId="0" borderId="10" xfId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vertical="center"/>
    </xf>
    <xf numFmtId="44" fontId="5" fillId="0" borderId="12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2" fontId="17" fillId="0" borderId="10" xfId="0" applyNumberFormat="1" applyFont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left" vertical="center" wrapText="1"/>
    </xf>
    <xf numFmtId="2" fontId="17" fillId="0" borderId="6" xfId="0" applyNumberFormat="1" applyFont="1" applyBorder="1" applyAlignment="1">
      <alignment horizontal="left" vertical="center" wrapText="1"/>
    </xf>
    <xf numFmtId="2" fontId="17" fillId="0" borderId="7" xfId="0" applyNumberFormat="1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 wrapText="1"/>
    </xf>
    <xf numFmtId="44" fontId="5" fillId="0" borderId="10" xfId="1" applyFont="1" applyBorder="1" applyAlignment="1">
      <alignment horizontal="left" vertical="center"/>
    </xf>
    <xf numFmtId="44" fontId="5" fillId="0" borderId="3" xfId="1" applyFont="1" applyBorder="1" applyAlignment="1">
      <alignment horizontal="left" vertical="center"/>
    </xf>
    <xf numFmtId="44" fontId="5" fillId="0" borderId="12" xfId="1" applyFont="1" applyBorder="1" applyAlignment="1">
      <alignment horizontal="left" vertical="center"/>
    </xf>
    <xf numFmtId="2" fontId="25" fillId="0" borderId="10" xfId="0" applyNumberFormat="1" applyFont="1" applyBorder="1" applyAlignment="1">
      <alignment horizontal="left" vertical="center"/>
    </xf>
    <xf numFmtId="2" fontId="25" fillId="0" borderId="3" xfId="0" applyNumberFormat="1" applyFont="1" applyBorder="1" applyAlignment="1">
      <alignment horizontal="left" vertical="center"/>
    </xf>
    <xf numFmtId="2" fontId="25" fillId="0" borderId="0" xfId="0" applyNumberFormat="1" applyFont="1" applyAlignment="1">
      <alignment horizontal="left" vertical="center"/>
    </xf>
    <xf numFmtId="2" fontId="25" fillId="0" borderId="16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2" fontId="5" fillId="5" borderId="10" xfId="1" applyNumberFormat="1" applyFont="1" applyFill="1" applyBorder="1" applyAlignment="1">
      <alignment horizontal="center" vertical="center"/>
    </xf>
    <xf numFmtId="2" fontId="5" fillId="5" borderId="3" xfId="1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/>
    </xf>
    <xf numFmtId="2" fontId="25" fillId="3" borderId="12" xfId="0" applyNumberFormat="1" applyFont="1" applyFill="1" applyBorder="1" applyAlignment="1">
      <alignment horizontal="left" vertical="center"/>
    </xf>
    <xf numFmtId="2" fontId="25" fillId="3" borderId="1" xfId="0" applyNumberFormat="1" applyFont="1" applyFill="1" applyBorder="1" applyAlignment="1">
      <alignment horizontal="left" vertical="center"/>
    </xf>
    <xf numFmtId="2" fontId="25" fillId="3" borderId="9" xfId="0" applyNumberFormat="1" applyFont="1" applyFill="1" applyBorder="1" applyAlignment="1">
      <alignment horizontal="left" vertical="center"/>
    </xf>
    <xf numFmtId="2" fontId="25" fillId="3" borderId="6" xfId="0" applyNumberFormat="1" applyFont="1" applyFill="1" applyBorder="1" applyAlignment="1">
      <alignment horizontal="left" vertical="center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3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40" fillId="0" borderId="10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</cellXfs>
  <cellStyles count="7">
    <cellStyle name="Currency" xfId="1" builtinId="4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Hyperlink" xfId="5" builtinId="8"/>
    <cellStyle name="Normal" xfId="0" builtinId="0"/>
    <cellStyle name="Normal 2" xfId="6" xr:uid="{00000000-0005-0000-0000-000006000000}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gif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6.jpg"/><Relationship Id="rId2" Type="http://schemas.openxmlformats.org/officeDocument/2006/relationships/image" Target="../media/image76.png"/><Relationship Id="rId1" Type="http://schemas.openxmlformats.org/officeDocument/2006/relationships/image" Target="../media/image75.png"/><Relationship Id="rId4" Type="http://schemas.openxmlformats.org/officeDocument/2006/relationships/image" Target="../media/image7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0.png"/><Relationship Id="rId2" Type="http://schemas.openxmlformats.org/officeDocument/2006/relationships/image" Target="../media/image79.png"/><Relationship Id="rId1" Type="http://schemas.openxmlformats.org/officeDocument/2006/relationships/image" Target="../media/image78.png"/><Relationship Id="rId6" Type="http://schemas.openxmlformats.org/officeDocument/2006/relationships/image" Target="../media/image83.jpeg"/><Relationship Id="rId5" Type="http://schemas.openxmlformats.org/officeDocument/2006/relationships/image" Target="../media/image82.jpeg"/><Relationship Id="rId4" Type="http://schemas.openxmlformats.org/officeDocument/2006/relationships/image" Target="../media/image8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eg"/><Relationship Id="rId3" Type="http://schemas.openxmlformats.org/officeDocument/2006/relationships/image" Target="../media/image18.png"/><Relationship Id="rId7" Type="http://schemas.openxmlformats.org/officeDocument/2006/relationships/image" Target="../media/image22.jpe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gif"/><Relationship Id="rId5" Type="http://schemas.openxmlformats.org/officeDocument/2006/relationships/image" Target="../media/image20.jpg"/><Relationship Id="rId4" Type="http://schemas.openxmlformats.org/officeDocument/2006/relationships/image" Target="../media/image19.png"/><Relationship Id="rId9" Type="http://schemas.openxmlformats.org/officeDocument/2006/relationships/image" Target="../media/image2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jpeg"/><Relationship Id="rId3" Type="http://schemas.openxmlformats.org/officeDocument/2006/relationships/image" Target="../media/image27.png"/><Relationship Id="rId7" Type="http://schemas.openxmlformats.org/officeDocument/2006/relationships/image" Target="../media/image31.gif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jpeg"/><Relationship Id="rId5" Type="http://schemas.openxmlformats.org/officeDocument/2006/relationships/image" Target="../media/image29.png"/><Relationship Id="rId4" Type="http://schemas.openxmlformats.org/officeDocument/2006/relationships/image" Target="../media/image28.png"/><Relationship Id="rId9" Type="http://schemas.openxmlformats.org/officeDocument/2006/relationships/image" Target="../media/image33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jpeg"/><Relationship Id="rId3" Type="http://schemas.openxmlformats.org/officeDocument/2006/relationships/image" Target="../media/image32.jpeg"/><Relationship Id="rId7" Type="http://schemas.openxmlformats.org/officeDocument/2006/relationships/image" Target="../media/image39.jpeg"/><Relationship Id="rId2" Type="http://schemas.openxmlformats.org/officeDocument/2006/relationships/image" Target="../media/image35.gif"/><Relationship Id="rId1" Type="http://schemas.openxmlformats.org/officeDocument/2006/relationships/image" Target="../media/image34.png"/><Relationship Id="rId6" Type="http://schemas.openxmlformats.org/officeDocument/2006/relationships/image" Target="../media/image38.jpeg"/><Relationship Id="rId5" Type="http://schemas.openxmlformats.org/officeDocument/2006/relationships/image" Target="../media/image37.jpeg"/><Relationship Id="rId4" Type="http://schemas.openxmlformats.org/officeDocument/2006/relationships/image" Target="../media/image36.jpeg"/><Relationship Id="rId9" Type="http://schemas.openxmlformats.org/officeDocument/2006/relationships/image" Target="../media/image4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8.jpeg"/><Relationship Id="rId3" Type="http://schemas.openxmlformats.org/officeDocument/2006/relationships/image" Target="../media/image44.png"/><Relationship Id="rId7" Type="http://schemas.openxmlformats.org/officeDocument/2006/relationships/image" Target="../media/image48.jpeg"/><Relationship Id="rId2" Type="http://schemas.openxmlformats.org/officeDocument/2006/relationships/image" Target="../media/image43.jpeg"/><Relationship Id="rId1" Type="http://schemas.openxmlformats.org/officeDocument/2006/relationships/image" Target="../media/image42.png"/><Relationship Id="rId6" Type="http://schemas.openxmlformats.org/officeDocument/2006/relationships/image" Target="../media/image47.jpeg"/><Relationship Id="rId5" Type="http://schemas.openxmlformats.org/officeDocument/2006/relationships/image" Target="../media/image46.jpg"/><Relationship Id="rId10" Type="http://schemas.openxmlformats.org/officeDocument/2006/relationships/image" Target="../media/image50.png"/><Relationship Id="rId4" Type="http://schemas.openxmlformats.org/officeDocument/2006/relationships/image" Target="../media/image45.png"/><Relationship Id="rId9" Type="http://schemas.openxmlformats.org/officeDocument/2006/relationships/image" Target="../media/image4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3.jpg"/><Relationship Id="rId2" Type="http://schemas.openxmlformats.org/officeDocument/2006/relationships/image" Target="../media/image52.jpeg"/><Relationship Id="rId1" Type="http://schemas.openxmlformats.org/officeDocument/2006/relationships/image" Target="../media/image51.jpeg"/><Relationship Id="rId6" Type="http://schemas.openxmlformats.org/officeDocument/2006/relationships/image" Target="../media/image56.png"/><Relationship Id="rId5" Type="http://schemas.openxmlformats.org/officeDocument/2006/relationships/image" Target="../media/image55.jpg"/><Relationship Id="rId4" Type="http://schemas.openxmlformats.org/officeDocument/2006/relationships/image" Target="../media/image54.jp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64.jpeg"/><Relationship Id="rId3" Type="http://schemas.openxmlformats.org/officeDocument/2006/relationships/image" Target="../media/image59.png"/><Relationship Id="rId7" Type="http://schemas.openxmlformats.org/officeDocument/2006/relationships/image" Target="../media/image63.jpeg"/><Relationship Id="rId2" Type="http://schemas.openxmlformats.org/officeDocument/2006/relationships/image" Target="../media/image58.jpeg"/><Relationship Id="rId1" Type="http://schemas.openxmlformats.org/officeDocument/2006/relationships/image" Target="../media/image57.jpeg"/><Relationship Id="rId6" Type="http://schemas.openxmlformats.org/officeDocument/2006/relationships/image" Target="../media/image62.jpeg"/><Relationship Id="rId5" Type="http://schemas.openxmlformats.org/officeDocument/2006/relationships/image" Target="../media/image61.gif"/><Relationship Id="rId4" Type="http://schemas.openxmlformats.org/officeDocument/2006/relationships/image" Target="../media/image60.jpeg"/><Relationship Id="rId9" Type="http://schemas.openxmlformats.org/officeDocument/2006/relationships/image" Target="../media/image38.jpeg"/></Relationships>
</file>

<file path=xl/drawings/_rels/drawing9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67.jpg"/><Relationship Id="rId7" Type="http://schemas.openxmlformats.org/officeDocument/2006/relationships/image" Target="../media/image71.png"/><Relationship Id="rId2" Type="http://schemas.openxmlformats.org/officeDocument/2006/relationships/image" Target="../media/image66.jpg"/><Relationship Id="rId1" Type="http://schemas.openxmlformats.org/officeDocument/2006/relationships/image" Target="../media/image65.jpeg"/><Relationship Id="rId6" Type="http://schemas.openxmlformats.org/officeDocument/2006/relationships/image" Target="../media/image70.jpeg"/><Relationship Id="rId11" Type="http://schemas.openxmlformats.org/officeDocument/2006/relationships/image" Target="../media/image74.jpeg"/><Relationship Id="rId5" Type="http://schemas.openxmlformats.org/officeDocument/2006/relationships/image" Target="../media/image69.jpeg"/><Relationship Id="rId10" Type="http://schemas.openxmlformats.org/officeDocument/2006/relationships/image" Target="../media/image73.png"/><Relationship Id="rId4" Type="http://schemas.openxmlformats.org/officeDocument/2006/relationships/image" Target="../media/image68.jpeg"/><Relationship Id="rId9" Type="http://schemas.openxmlformats.org/officeDocument/2006/relationships/image" Target="../media/image7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4</xdr:row>
      <xdr:rowOff>0</xdr:rowOff>
    </xdr:from>
    <xdr:to>
      <xdr:col>1</xdr:col>
      <xdr:colOff>1885950</xdr:colOff>
      <xdr:row>9</xdr:row>
      <xdr:rowOff>19050</xdr:rowOff>
    </xdr:to>
    <xdr:sp macro="" textlink="">
      <xdr:nvSpPr>
        <xdr:cNvPr id="13507" name="Text Box 4">
          <a:extLst>
            <a:ext uri="{FF2B5EF4-FFF2-40B4-BE49-F238E27FC236}">
              <a16:creationId xmlns:a16="http://schemas.microsoft.com/office/drawing/2014/main" id="{00000000-0008-0000-0100-0000C3340000}"/>
            </a:ext>
          </a:extLst>
        </xdr:cNvPr>
        <xdr:cNvSpPr txBox="1">
          <a:spLocks noChangeArrowheads="1"/>
        </xdr:cNvSpPr>
      </xdr:nvSpPr>
      <xdr:spPr bwMode="auto">
        <a:xfrm>
          <a:off x="2762250" y="781050"/>
          <a:ext cx="82867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NZ" sz="1100" b="1" i="0" strike="noStrike">
              <a:solidFill>
                <a:srgbClr val="000000"/>
              </a:solidFill>
              <a:latin typeface="Tahoma"/>
              <a:cs typeface="Tahoma"/>
            </a:rPr>
            <a:t>Discount</a:t>
          </a:r>
        </a:p>
      </xdr:txBody>
    </xdr:sp>
    <xdr:clientData/>
  </xdr:twoCellAnchor>
  <xdr:twoCellAnchor>
    <xdr:from>
      <xdr:col>1</xdr:col>
      <xdr:colOff>1057275</xdr:colOff>
      <xdr:row>9</xdr:row>
      <xdr:rowOff>0</xdr:rowOff>
    </xdr:from>
    <xdr:to>
      <xdr:col>1</xdr:col>
      <xdr:colOff>1885950</xdr:colOff>
      <xdr:row>10</xdr:row>
      <xdr:rowOff>0</xdr:rowOff>
    </xdr:to>
    <xdr:sp macro="" textlink="">
      <xdr:nvSpPr>
        <xdr:cNvPr id="13508" name="Text Box 8">
          <a:extLst>
            <a:ext uri="{FF2B5EF4-FFF2-40B4-BE49-F238E27FC236}">
              <a16:creationId xmlns:a16="http://schemas.microsoft.com/office/drawing/2014/main" id="{00000000-0008-0000-0100-0000C4340000}"/>
            </a:ext>
          </a:extLst>
        </xdr:cNvPr>
        <xdr:cNvSpPr txBox="1">
          <a:spLocks noChangeArrowheads="1"/>
        </xdr:cNvSpPr>
      </xdr:nvSpPr>
      <xdr:spPr bwMode="auto">
        <a:xfrm>
          <a:off x="2762250" y="1190625"/>
          <a:ext cx="8286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23%</a:t>
          </a:r>
        </a:p>
      </xdr:txBody>
    </xdr:sp>
    <xdr:clientData/>
  </xdr:twoCellAnchor>
  <xdr:twoCellAnchor>
    <xdr:from>
      <xdr:col>1</xdr:col>
      <xdr:colOff>1057275</xdr:colOff>
      <xdr:row>5</xdr:row>
      <xdr:rowOff>0</xdr:rowOff>
    </xdr:from>
    <xdr:to>
      <xdr:col>1</xdr:col>
      <xdr:colOff>1885950</xdr:colOff>
      <xdr:row>6</xdr:row>
      <xdr:rowOff>0</xdr:rowOff>
    </xdr:to>
    <xdr:sp macro="" textlink="">
      <xdr:nvSpPr>
        <xdr:cNvPr id="13510" name="Text Box 8">
          <a:extLst>
            <a:ext uri="{FF2B5EF4-FFF2-40B4-BE49-F238E27FC236}">
              <a16:creationId xmlns:a16="http://schemas.microsoft.com/office/drawing/2014/main" id="{00000000-0008-0000-0100-0000C634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0%</a:t>
          </a:r>
        </a:p>
      </xdr:txBody>
    </xdr:sp>
    <xdr:clientData/>
  </xdr:twoCellAnchor>
  <xdr:twoCellAnchor>
    <xdr:from>
      <xdr:col>1</xdr:col>
      <xdr:colOff>1057275</xdr:colOff>
      <xdr:row>6</xdr:row>
      <xdr:rowOff>0</xdr:rowOff>
    </xdr:from>
    <xdr:to>
      <xdr:col>1</xdr:col>
      <xdr:colOff>1885950</xdr:colOff>
      <xdr:row>7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10%</a:t>
          </a:r>
        </a:p>
      </xdr:txBody>
    </xdr:sp>
    <xdr:clientData/>
  </xdr:twoCellAnchor>
  <xdr:twoCellAnchor>
    <xdr:from>
      <xdr:col>1</xdr:col>
      <xdr:colOff>1057275</xdr:colOff>
      <xdr:row>8</xdr:row>
      <xdr:rowOff>0</xdr:rowOff>
    </xdr:from>
    <xdr:to>
      <xdr:col>1</xdr:col>
      <xdr:colOff>1885950</xdr:colOff>
      <xdr:row>9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20%</a:t>
          </a:r>
        </a:p>
      </xdr:txBody>
    </xdr:sp>
    <xdr:clientData/>
  </xdr:twoCellAnchor>
  <xdr:twoCellAnchor>
    <xdr:from>
      <xdr:col>1</xdr:col>
      <xdr:colOff>1057275</xdr:colOff>
      <xdr:row>7</xdr:row>
      <xdr:rowOff>0</xdr:rowOff>
    </xdr:from>
    <xdr:to>
      <xdr:col>1</xdr:col>
      <xdr:colOff>1885950</xdr:colOff>
      <xdr:row>8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15%</a:t>
          </a:r>
        </a:p>
      </xdr:txBody>
    </xdr:sp>
    <xdr:clientData/>
  </xdr:twoCellAnchor>
  <xdr:twoCellAnchor editAs="oneCell">
    <xdr:from>
      <xdr:col>5</xdr:col>
      <xdr:colOff>276225</xdr:colOff>
      <xdr:row>30</xdr:row>
      <xdr:rowOff>152400</xdr:rowOff>
    </xdr:from>
    <xdr:to>
      <xdr:col>5</xdr:col>
      <xdr:colOff>733425</xdr:colOff>
      <xdr:row>33</xdr:row>
      <xdr:rowOff>142875</xdr:rowOff>
    </xdr:to>
    <xdr:pic>
      <xdr:nvPicPr>
        <xdr:cNvPr id="42386" name="Picture 9">
          <a:extLst>
            <a:ext uri="{FF2B5EF4-FFF2-40B4-BE49-F238E27FC236}">
              <a16:creationId xmlns:a16="http://schemas.microsoft.com/office/drawing/2014/main" id="{00000000-0008-0000-0100-000092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5724525"/>
          <a:ext cx="45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219075</xdr:colOff>
      <xdr:row>40</xdr:row>
      <xdr:rowOff>133350</xdr:rowOff>
    </xdr:from>
    <xdr:to>
      <xdr:col>5</xdr:col>
      <xdr:colOff>742950</xdr:colOff>
      <xdr:row>43</xdr:row>
      <xdr:rowOff>161925</xdr:rowOff>
    </xdr:to>
    <xdr:pic>
      <xdr:nvPicPr>
        <xdr:cNvPr id="42388" name="Picture 11">
          <a:extLst>
            <a:ext uri="{FF2B5EF4-FFF2-40B4-BE49-F238E27FC236}">
              <a16:creationId xmlns:a16="http://schemas.microsoft.com/office/drawing/2014/main" id="{00000000-0008-0000-0100-000094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8439150"/>
          <a:ext cx="523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36</xdr:row>
      <xdr:rowOff>19050</xdr:rowOff>
    </xdr:from>
    <xdr:to>
      <xdr:col>5</xdr:col>
      <xdr:colOff>847725</xdr:colOff>
      <xdr:row>38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6505575"/>
          <a:ext cx="666750" cy="37147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66676</xdr:colOff>
      <xdr:row>25</xdr:row>
      <xdr:rowOff>9526</xdr:rowOff>
    </xdr:from>
    <xdr:to>
      <xdr:col>5</xdr:col>
      <xdr:colOff>400050</xdr:colOff>
      <xdr:row>26</xdr:row>
      <xdr:rowOff>138112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1" y="4724401"/>
          <a:ext cx="333374" cy="309561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23</xdr:row>
      <xdr:rowOff>38100</xdr:rowOff>
    </xdr:from>
    <xdr:to>
      <xdr:col>5</xdr:col>
      <xdr:colOff>377825</xdr:colOff>
      <xdr:row>24</xdr:row>
      <xdr:rowOff>168275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4391025"/>
          <a:ext cx="311150" cy="311150"/>
        </a:xfrm>
        <a:prstGeom prst="rect">
          <a:avLst/>
        </a:prstGeom>
      </xdr:spPr>
    </xdr:pic>
    <xdr:clientData/>
  </xdr:twoCellAnchor>
  <xdr:twoCellAnchor>
    <xdr:from>
      <xdr:col>5</xdr:col>
      <xdr:colOff>504929</xdr:colOff>
      <xdr:row>23</xdr:row>
      <xdr:rowOff>161925</xdr:rowOff>
    </xdr:from>
    <xdr:to>
      <xdr:col>5</xdr:col>
      <xdr:colOff>990703</xdr:colOff>
      <xdr:row>26</xdr:row>
      <xdr:rowOff>104774</xdr:rowOff>
    </xdr:to>
    <xdr:pic>
      <xdr:nvPicPr>
        <xdr:cNvPr id="18" name="Picture 17" descr="XU2-New_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354" y="4505325"/>
          <a:ext cx="485774" cy="4857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200025</xdr:colOff>
      <xdr:row>27</xdr:row>
      <xdr:rowOff>114299</xdr:rowOff>
    </xdr:from>
    <xdr:to>
      <xdr:col>5</xdr:col>
      <xdr:colOff>295481</xdr:colOff>
      <xdr:row>30</xdr:row>
      <xdr:rowOff>20728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300551" y="5339498"/>
          <a:ext cx="411254" cy="95456"/>
        </a:xfrm>
        <a:prstGeom prst="rect">
          <a:avLst/>
        </a:prstGeom>
      </xdr:spPr>
    </xdr:pic>
    <xdr:clientData/>
  </xdr:twoCellAnchor>
  <xdr:twoCellAnchor editAs="oneCell">
    <xdr:from>
      <xdr:col>5</xdr:col>
      <xdr:colOff>409575</xdr:colOff>
      <xdr:row>27</xdr:row>
      <xdr:rowOff>9525</xdr:rowOff>
    </xdr:from>
    <xdr:to>
      <xdr:col>5</xdr:col>
      <xdr:colOff>913257</xdr:colOff>
      <xdr:row>30</xdr:row>
      <xdr:rowOff>8382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4F53F6-2750-448E-A28E-6150AEDE5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0" y="5076825"/>
          <a:ext cx="503682" cy="503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4728650-BB5E-824E-36C0-56D09EAB3BD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15</xdr:row>
      <xdr:rowOff>95250</xdr:rowOff>
    </xdr:from>
    <xdr:to>
      <xdr:col>5</xdr:col>
      <xdr:colOff>866775</xdr:colOff>
      <xdr:row>19</xdr:row>
      <xdr:rowOff>247650</xdr:rowOff>
    </xdr:to>
    <xdr:pic>
      <xdr:nvPicPr>
        <xdr:cNvPr id="52384" name="Picture 2">
          <a:extLst>
            <a:ext uri="{FF2B5EF4-FFF2-40B4-BE49-F238E27FC236}">
              <a16:creationId xmlns:a16="http://schemas.microsoft.com/office/drawing/2014/main" id="{00000000-0008-0000-0B00-0000A0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4505325"/>
          <a:ext cx="666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19</xdr:row>
      <xdr:rowOff>352425</xdr:rowOff>
    </xdr:from>
    <xdr:to>
      <xdr:col>5</xdr:col>
      <xdr:colOff>895350</xdr:colOff>
      <xdr:row>23</xdr:row>
      <xdr:rowOff>171450</xdr:rowOff>
    </xdr:to>
    <xdr:pic>
      <xdr:nvPicPr>
        <xdr:cNvPr id="52385" name="Picture 3">
          <a:extLst>
            <a:ext uri="{FF2B5EF4-FFF2-40B4-BE49-F238E27FC236}">
              <a16:creationId xmlns:a16="http://schemas.microsoft.com/office/drawing/2014/main" id="{00000000-0008-0000-0B00-0000A1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5143500"/>
          <a:ext cx="666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</xdr:row>
      <xdr:rowOff>295275</xdr:rowOff>
    </xdr:from>
    <xdr:to>
      <xdr:col>5</xdr:col>
      <xdr:colOff>1000125</xdr:colOff>
      <xdr:row>12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2695575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25</xdr:row>
      <xdr:rowOff>85725</xdr:rowOff>
    </xdr:from>
    <xdr:to>
      <xdr:col>5</xdr:col>
      <xdr:colOff>1009650</xdr:colOff>
      <xdr:row>28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632460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2</xdr:row>
      <xdr:rowOff>104775</xdr:rowOff>
    </xdr:from>
    <xdr:to>
      <xdr:col>5</xdr:col>
      <xdr:colOff>913257</xdr:colOff>
      <xdr:row>6</xdr:row>
      <xdr:rowOff>171582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0" y="552450"/>
          <a:ext cx="732282" cy="97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E7710E-BAC1-9CA7-A4C8-98550BD74F3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25</xdr:row>
      <xdr:rowOff>38100</xdr:rowOff>
    </xdr:from>
    <xdr:to>
      <xdr:col>5</xdr:col>
      <xdr:colOff>1019175</xdr:colOff>
      <xdr:row>28</xdr:row>
      <xdr:rowOff>171450</xdr:rowOff>
    </xdr:to>
    <xdr:pic>
      <xdr:nvPicPr>
        <xdr:cNvPr id="54428" name="Picture 1">
          <a:extLst>
            <a:ext uri="{FF2B5EF4-FFF2-40B4-BE49-F238E27FC236}">
              <a16:creationId xmlns:a16="http://schemas.microsoft.com/office/drawing/2014/main" id="{00000000-0008-0000-0D00-00009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4829175"/>
          <a:ext cx="971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66674</xdr:colOff>
      <xdr:row>30</xdr:row>
      <xdr:rowOff>38099</xdr:rowOff>
    </xdr:from>
    <xdr:to>
      <xdr:col>5</xdr:col>
      <xdr:colOff>949137</xdr:colOff>
      <xdr:row>34</xdr:row>
      <xdr:rowOff>28574</xdr:rowOff>
    </xdr:to>
    <xdr:pic>
      <xdr:nvPicPr>
        <xdr:cNvPr id="54429" name="Picture 2">
          <a:extLst>
            <a:ext uri="{FF2B5EF4-FFF2-40B4-BE49-F238E27FC236}">
              <a16:creationId xmlns:a16="http://schemas.microsoft.com/office/drawing/2014/main" id="{00000000-0008-0000-0D00-00009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49" y="5734049"/>
          <a:ext cx="882463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35</xdr:row>
      <xdr:rowOff>161925</xdr:rowOff>
    </xdr:from>
    <xdr:to>
      <xdr:col>5</xdr:col>
      <xdr:colOff>914400</xdr:colOff>
      <xdr:row>38</xdr:row>
      <xdr:rowOff>304800</xdr:rowOff>
    </xdr:to>
    <xdr:pic>
      <xdr:nvPicPr>
        <xdr:cNvPr id="54430" name="Picture 3">
          <a:extLst>
            <a:ext uri="{FF2B5EF4-FFF2-40B4-BE49-F238E27FC236}">
              <a16:creationId xmlns:a16="http://schemas.microsoft.com/office/drawing/2014/main" id="{00000000-0008-0000-0D00-00009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6943725"/>
          <a:ext cx="809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2</xdr:row>
      <xdr:rowOff>57150</xdr:rowOff>
    </xdr:from>
    <xdr:to>
      <xdr:col>5</xdr:col>
      <xdr:colOff>809625</xdr:colOff>
      <xdr:row>7</xdr:row>
      <xdr:rowOff>85725</xdr:rowOff>
    </xdr:to>
    <xdr:pic>
      <xdr:nvPicPr>
        <xdr:cNvPr id="54431" name="Picture 2">
          <a:extLst>
            <a:ext uri="{FF2B5EF4-FFF2-40B4-BE49-F238E27FC236}">
              <a16:creationId xmlns:a16="http://schemas.microsoft.com/office/drawing/2014/main" id="{00000000-0008-0000-0D00-00009F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495300"/>
          <a:ext cx="561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95249</xdr:colOff>
      <xdr:row>10</xdr:row>
      <xdr:rowOff>66675</xdr:rowOff>
    </xdr:from>
    <xdr:to>
      <xdr:col>5</xdr:col>
      <xdr:colOff>1038224</xdr:colOff>
      <xdr:row>13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4" y="1771650"/>
          <a:ext cx="942975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46936</xdr:colOff>
      <xdr:row>18</xdr:row>
      <xdr:rowOff>159905</xdr:rowOff>
    </xdr:from>
    <xdr:to>
      <xdr:col>5</xdr:col>
      <xdr:colOff>1028699</xdr:colOff>
      <xdr:row>19</xdr:row>
      <xdr:rowOff>323849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311" y="3665105"/>
          <a:ext cx="981763" cy="706869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764BC06-EC0F-8BDD-6A07-E53479A3EF5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36</xdr:row>
      <xdr:rowOff>28575</xdr:rowOff>
    </xdr:from>
    <xdr:to>
      <xdr:col>5</xdr:col>
      <xdr:colOff>676275</xdr:colOff>
      <xdr:row>37</xdr:row>
      <xdr:rowOff>190500</xdr:rowOff>
    </xdr:to>
    <xdr:pic>
      <xdr:nvPicPr>
        <xdr:cNvPr id="43164" name="Picture 1">
          <a:extLst>
            <a:ext uri="{FF2B5EF4-FFF2-40B4-BE49-F238E27FC236}">
              <a16:creationId xmlns:a16="http://schemas.microsoft.com/office/drawing/2014/main" id="{00000000-0008-0000-0200-00009C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2" t="4878" r="20122" b="1627"/>
        <a:stretch>
          <a:fillRect/>
        </a:stretch>
      </xdr:blipFill>
      <xdr:spPr bwMode="auto">
        <a:xfrm>
          <a:off x="10591800" y="6981825"/>
          <a:ext cx="323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40</xdr:row>
      <xdr:rowOff>38100</xdr:rowOff>
    </xdr:from>
    <xdr:to>
      <xdr:col>5</xdr:col>
      <xdr:colOff>704850</xdr:colOff>
      <xdr:row>41</xdr:row>
      <xdr:rowOff>190500</xdr:rowOff>
    </xdr:to>
    <xdr:pic>
      <xdr:nvPicPr>
        <xdr:cNvPr id="43165" name="Picture 4">
          <a:extLst>
            <a:ext uri="{FF2B5EF4-FFF2-40B4-BE49-F238E27FC236}">
              <a16:creationId xmlns:a16="http://schemas.microsoft.com/office/drawing/2014/main" id="{00000000-0008-0000-0200-00009D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7772400"/>
          <a:ext cx="3429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2</xdr:row>
      <xdr:rowOff>66675</xdr:rowOff>
    </xdr:from>
    <xdr:to>
      <xdr:col>5</xdr:col>
      <xdr:colOff>819150</xdr:colOff>
      <xdr:row>6</xdr:row>
      <xdr:rowOff>47625</xdr:rowOff>
    </xdr:to>
    <xdr:pic>
      <xdr:nvPicPr>
        <xdr:cNvPr id="43166" name="Picture 1">
          <a:extLst>
            <a:ext uri="{FF2B5EF4-FFF2-40B4-BE49-F238E27FC236}">
              <a16:creationId xmlns:a16="http://schemas.microsoft.com/office/drawing/2014/main" id="{00000000-0008-0000-0200-00009E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4350"/>
          <a:ext cx="609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7</xdr:row>
      <xdr:rowOff>123825</xdr:rowOff>
    </xdr:from>
    <xdr:to>
      <xdr:col>5</xdr:col>
      <xdr:colOff>676275</xdr:colOff>
      <xdr:row>9</xdr:row>
      <xdr:rowOff>76200</xdr:rowOff>
    </xdr:to>
    <xdr:pic>
      <xdr:nvPicPr>
        <xdr:cNvPr id="43167" name="Picture 2">
          <a:extLst>
            <a:ext uri="{FF2B5EF4-FFF2-40B4-BE49-F238E27FC236}">
              <a16:creationId xmlns:a16="http://schemas.microsoft.com/office/drawing/2014/main" id="{00000000-0008-0000-0200-00009F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147637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23</xdr:row>
      <xdr:rowOff>66675</xdr:rowOff>
    </xdr:from>
    <xdr:to>
      <xdr:col>5</xdr:col>
      <xdr:colOff>933450</xdr:colOff>
      <xdr:row>27</xdr:row>
      <xdr:rowOff>104775</xdr:rowOff>
    </xdr:to>
    <xdr:pic>
      <xdr:nvPicPr>
        <xdr:cNvPr id="43168" name="Picture 3">
          <a:extLst>
            <a:ext uri="{FF2B5EF4-FFF2-40B4-BE49-F238E27FC236}">
              <a16:creationId xmlns:a16="http://schemas.microsoft.com/office/drawing/2014/main" id="{00000000-0008-0000-0200-0000A0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4276725"/>
          <a:ext cx="819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16</xdr:row>
      <xdr:rowOff>47625</xdr:rowOff>
    </xdr:from>
    <xdr:to>
      <xdr:col>5</xdr:col>
      <xdr:colOff>857250</xdr:colOff>
      <xdr:row>19</xdr:row>
      <xdr:rowOff>47625</xdr:rowOff>
    </xdr:to>
    <xdr:pic>
      <xdr:nvPicPr>
        <xdr:cNvPr id="43169" name="Picture 4">
          <a:extLst>
            <a:ext uri="{FF2B5EF4-FFF2-40B4-BE49-F238E27FC236}">
              <a16:creationId xmlns:a16="http://schemas.microsoft.com/office/drawing/2014/main" id="{00000000-0008-0000-0200-0000A1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28479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276225</xdr:colOff>
      <xdr:row>10</xdr:row>
      <xdr:rowOff>76200</xdr:rowOff>
    </xdr:from>
    <xdr:ext cx="485775" cy="561975"/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971675"/>
          <a:ext cx="485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7CDB7D-0538-79C3-8456-2013D92791E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2</xdr:row>
      <xdr:rowOff>28575</xdr:rowOff>
    </xdr:from>
    <xdr:to>
      <xdr:col>5</xdr:col>
      <xdr:colOff>781050</xdr:colOff>
      <xdr:row>3</xdr:row>
      <xdr:rowOff>133350</xdr:rowOff>
    </xdr:to>
    <xdr:pic>
      <xdr:nvPicPr>
        <xdr:cNvPr id="44240" name="Picture 6" descr="IN-OID">
          <a:extLst>
            <a:ext uri="{FF2B5EF4-FFF2-40B4-BE49-F238E27FC236}">
              <a16:creationId xmlns:a16="http://schemas.microsoft.com/office/drawing/2014/main" id="{00000000-0008-0000-0300-0000D0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457200"/>
          <a:ext cx="2095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22</xdr:row>
      <xdr:rowOff>47625</xdr:rowOff>
    </xdr:from>
    <xdr:to>
      <xdr:col>5</xdr:col>
      <xdr:colOff>857250</xdr:colOff>
      <xdr:row>25</xdr:row>
      <xdr:rowOff>38100</xdr:rowOff>
    </xdr:to>
    <xdr:pic>
      <xdr:nvPicPr>
        <xdr:cNvPr id="44244" name="Picture 1">
          <a:extLst>
            <a:ext uri="{FF2B5EF4-FFF2-40B4-BE49-F238E27FC236}">
              <a16:creationId xmlns:a16="http://schemas.microsoft.com/office/drawing/2014/main" id="{00000000-0008-0000-0300-0000D4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4991100"/>
          <a:ext cx="6667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27</xdr:row>
      <xdr:rowOff>66675</xdr:rowOff>
    </xdr:from>
    <xdr:to>
      <xdr:col>5</xdr:col>
      <xdr:colOff>866775</xdr:colOff>
      <xdr:row>30</xdr:row>
      <xdr:rowOff>114300</xdr:rowOff>
    </xdr:to>
    <xdr:pic>
      <xdr:nvPicPr>
        <xdr:cNvPr id="44245" name="Picture 2">
          <a:extLst>
            <a:ext uri="{FF2B5EF4-FFF2-40B4-BE49-F238E27FC236}">
              <a16:creationId xmlns:a16="http://schemas.microsoft.com/office/drawing/2014/main" id="{00000000-0008-0000-0300-0000D5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6753225"/>
          <a:ext cx="6667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31</xdr:row>
      <xdr:rowOff>0</xdr:rowOff>
    </xdr:from>
    <xdr:to>
      <xdr:col>5</xdr:col>
      <xdr:colOff>895350</xdr:colOff>
      <xdr:row>34</xdr:row>
      <xdr:rowOff>57150</xdr:rowOff>
    </xdr:to>
    <xdr:pic>
      <xdr:nvPicPr>
        <xdr:cNvPr id="44246" name="Picture 3">
          <a:extLst>
            <a:ext uri="{FF2B5EF4-FFF2-40B4-BE49-F238E27FC236}">
              <a16:creationId xmlns:a16="http://schemas.microsoft.com/office/drawing/2014/main" id="{00000000-0008-0000-0300-0000D6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7400925"/>
          <a:ext cx="666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287633</xdr:colOff>
      <xdr:row>5</xdr:row>
      <xdr:rowOff>19050</xdr:rowOff>
    </xdr:from>
    <xdr:to>
      <xdr:col>5</xdr:col>
      <xdr:colOff>841374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7008" y="904875"/>
          <a:ext cx="553741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11</xdr:row>
      <xdr:rowOff>41910</xdr:rowOff>
    </xdr:from>
    <xdr:to>
      <xdr:col>5</xdr:col>
      <xdr:colOff>723900</xdr:colOff>
      <xdr:row>11</xdr:row>
      <xdr:rowOff>273504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2699385"/>
          <a:ext cx="438150" cy="231594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219074</xdr:colOff>
      <xdr:row>14</xdr:row>
      <xdr:rowOff>95718</xdr:rowOff>
    </xdr:from>
    <xdr:to>
      <xdr:col>5</xdr:col>
      <xdr:colOff>761999</xdr:colOff>
      <xdr:row>16</xdr:row>
      <xdr:rowOff>19049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49" y="3181818"/>
          <a:ext cx="542925" cy="466256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16</xdr:row>
      <xdr:rowOff>76200</xdr:rowOff>
    </xdr:from>
    <xdr:to>
      <xdr:col>5</xdr:col>
      <xdr:colOff>790575</xdr:colOff>
      <xdr:row>18</xdr:row>
      <xdr:rowOff>129313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3857625"/>
          <a:ext cx="571500" cy="605563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1</xdr:row>
      <xdr:rowOff>114300</xdr:rowOff>
    </xdr:from>
    <xdr:to>
      <xdr:col>5</xdr:col>
      <xdr:colOff>550522</xdr:colOff>
      <xdr:row>4</xdr:row>
      <xdr:rowOff>28575</xdr:rowOff>
    </xdr:to>
    <xdr:pic>
      <xdr:nvPicPr>
        <xdr:cNvPr id="13" name="Picture 12" descr="Intech IN-LF Line Filter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371475"/>
          <a:ext cx="483847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220BEA6-55BE-3EB7-7DE6-80A67C5A750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2</xdr:row>
      <xdr:rowOff>19050</xdr:rowOff>
    </xdr:from>
    <xdr:to>
      <xdr:col>5</xdr:col>
      <xdr:colOff>714375</xdr:colOff>
      <xdr:row>2</xdr:row>
      <xdr:rowOff>371475</xdr:rowOff>
    </xdr:to>
    <xdr:pic>
      <xdr:nvPicPr>
        <xdr:cNvPr id="45345" name="Picture 1">
          <a:extLst>
            <a:ext uri="{FF2B5EF4-FFF2-40B4-BE49-F238E27FC236}">
              <a16:creationId xmlns:a16="http://schemas.microsoft.com/office/drawing/2014/main" id="{00000000-0008-0000-0400-000021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476250"/>
          <a:ext cx="428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5</xdr:row>
      <xdr:rowOff>66675</xdr:rowOff>
    </xdr:from>
    <xdr:to>
      <xdr:col>5</xdr:col>
      <xdr:colOff>866775</xdr:colOff>
      <xdr:row>7</xdr:row>
      <xdr:rowOff>76200</xdr:rowOff>
    </xdr:to>
    <xdr:pic>
      <xdr:nvPicPr>
        <xdr:cNvPr id="45346" name="Picture 2">
          <a:extLst>
            <a:ext uri="{FF2B5EF4-FFF2-40B4-BE49-F238E27FC236}">
              <a16:creationId xmlns:a16="http://schemas.microsoft.com/office/drawing/2014/main" id="{00000000-0008-0000-0400-000022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266825"/>
          <a:ext cx="666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12</xdr:row>
      <xdr:rowOff>38100</xdr:rowOff>
    </xdr:from>
    <xdr:to>
      <xdr:col>5</xdr:col>
      <xdr:colOff>819150</xdr:colOff>
      <xdr:row>13</xdr:row>
      <xdr:rowOff>209550</xdr:rowOff>
    </xdr:to>
    <xdr:pic>
      <xdr:nvPicPr>
        <xdr:cNvPr id="45347" name="Picture 3">
          <a:extLst>
            <a:ext uri="{FF2B5EF4-FFF2-40B4-BE49-F238E27FC236}">
              <a16:creationId xmlns:a16="http://schemas.microsoft.com/office/drawing/2014/main" id="{00000000-0008-0000-0400-000023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2686050"/>
          <a:ext cx="609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552450</xdr:colOff>
      <xdr:row>34</xdr:row>
      <xdr:rowOff>19050</xdr:rowOff>
    </xdr:from>
    <xdr:to>
      <xdr:col>5</xdr:col>
      <xdr:colOff>971550</xdr:colOff>
      <xdr:row>36</xdr:row>
      <xdr:rowOff>142875</xdr:rowOff>
    </xdr:to>
    <xdr:pic>
      <xdr:nvPicPr>
        <xdr:cNvPr id="45349" name="Picture 5">
          <a:extLst>
            <a:ext uri="{FF2B5EF4-FFF2-40B4-BE49-F238E27FC236}">
              <a16:creationId xmlns:a16="http://schemas.microsoft.com/office/drawing/2014/main" id="{00000000-0008-0000-0400-000025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7562850"/>
          <a:ext cx="419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16</xdr:row>
      <xdr:rowOff>38100</xdr:rowOff>
    </xdr:from>
    <xdr:to>
      <xdr:col>5</xdr:col>
      <xdr:colOff>762000</xdr:colOff>
      <xdr:row>18</xdr:row>
      <xdr:rowOff>57150</xdr:rowOff>
    </xdr:to>
    <xdr:pic>
      <xdr:nvPicPr>
        <xdr:cNvPr id="45350" name="Picture 1">
          <a:extLst>
            <a:ext uri="{FF2B5EF4-FFF2-40B4-BE49-F238E27FC236}">
              <a16:creationId xmlns:a16="http://schemas.microsoft.com/office/drawing/2014/main" id="{00000000-0008-0000-0400-000026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495675"/>
          <a:ext cx="666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27</xdr:row>
      <xdr:rowOff>28575</xdr:rowOff>
    </xdr:from>
    <xdr:to>
      <xdr:col>5</xdr:col>
      <xdr:colOff>628650</xdr:colOff>
      <xdr:row>27</xdr:row>
      <xdr:rowOff>323850</xdr:rowOff>
    </xdr:to>
    <xdr:pic>
      <xdr:nvPicPr>
        <xdr:cNvPr id="45352" name="Picture 3">
          <a:extLst>
            <a:ext uri="{FF2B5EF4-FFF2-40B4-BE49-F238E27FC236}">
              <a16:creationId xmlns:a16="http://schemas.microsoft.com/office/drawing/2014/main" id="{00000000-0008-0000-0400-000028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6770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18</xdr:row>
      <xdr:rowOff>95250</xdr:rowOff>
    </xdr:from>
    <xdr:to>
      <xdr:col>5</xdr:col>
      <xdr:colOff>876300</xdr:colOff>
      <xdr:row>20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3914775"/>
          <a:ext cx="666750" cy="36195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30</xdr:row>
      <xdr:rowOff>50138</xdr:rowOff>
    </xdr:from>
    <xdr:to>
      <xdr:col>5</xdr:col>
      <xdr:colOff>485775</xdr:colOff>
      <xdr:row>32</xdr:row>
      <xdr:rowOff>120425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7051013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24</xdr:row>
      <xdr:rowOff>28575</xdr:rowOff>
    </xdr:from>
    <xdr:to>
      <xdr:col>5</xdr:col>
      <xdr:colOff>640080</xdr:colOff>
      <xdr:row>24</xdr:row>
      <xdr:rowOff>325755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ED09C4-2ED2-B72F-82E0-67A281AF4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2275" y="6162675"/>
          <a:ext cx="297180" cy="29718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9FE14B-6205-49B2-F119-5AFB11484B8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21</xdr:row>
      <xdr:rowOff>9525</xdr:rowOff>
    </xdr:from>
    <xdr:to>
      <xdr:col>5</xdr:col>
      <xdr:colOff>491218</xdr:colOff>
      <xdr:row>23</xdr:row>
      <xdr:rowOff>104775</xdr:rowOff>
    </xdr:to>
    <xdr:pic>
      <xdr:nvPicPr>
        <xdr:cNvPr id="46276" name="Picture 4">
          <a:extLst>
            <a:ext uri="{FF2B5EF4-FFF2-40B4-BE49-F238E27FC236}">
              <a16:creationId xmlns:a16="http://schemas.microsoft.com/office/drawing/2014/main" id="{00000000-0008-0000-0500-0000C4B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4467225"/>
          <a:ext cx="367393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2</xdr:row>
      <xdr:rowOff>47625</xdr:rowOff>
    </xdr:from>
    <xdr:to>
      <xdr:col>5</xdr:col>
      <xdr:colOff>819150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95300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39</xdr:row>
      <xdr:rowOff>66675</xdr:rowOff>
    </xdr:from>
    <xdr:to>
      <xdr:col>5</xdr:col>
      <xdr:colOff>657225</xdr:colOff>
      <xdr:row>41</xdr:row>
      <xdr:rowOff>127437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7753350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6</xdr:row>
      <xdr:rowOff>114300</xdr:rowOff>
    </xdr:from>
    <xdr:to>
      <xdr:col>5</xdr:col>
      <xdr:colOff>514350</xdr:colOff>
      <xdr:row>8</xdr:row>
      <xdr:rowOff>156012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647825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277098</xdr:colOff>
      <xdr:row>19</xdr:row>
      <xdr:rowOff>103256</xdr:rowOff>
    </xdr:from>
    <xdr:to>
      <xdr:col>5</xdr:col>
      <xdr:colOff>1000125</xdr:colOff>
      <xdr:row>20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6473" y="4018031"/>
          <a:ext cx="723027" cy="401569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23</xdr:row>
      <xdr:rowOff>76200</xdr:rowOff>
    </xdr:from>
    <xdr:to>
      <xdr:col>5</xdr:col>
      <xdr:colOff>933450</xdr:colOff>
      <xdr:row>26</xdr:row>
      <xdr:rowOff>161925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4895850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5</xdr:row>
      <xdr:rowOff>38100</xdr:rowOff>
    </xdr:from>
    <xdr:to>
      <xdr:col>5</xdr:col>
      <xdr:colOff>990600</xdr:colOff>
      <xdr:row>6</xdr:row>
      <xdr:rowOff>20729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1390650"/>
          <a:ext cx="704850" cy="163604"/>
        </a:xfrm>
        <a:prstGeom prst="rect">
          <a:avLst/>
        </a:prstGeom>
      </xdr:spPr>
    </xdr:pic>
    <xdr:clientData/>
  </xdr:twoCellAnchor>
  <xdr:twoCellAnchor>
    <xdr:from>
      <xdr:col>5</xdr:col>
      <xdr:colOff>38100</xdr:colOff>
      <xdr:row>31</xdr:row>
      <xdr:rowOff>142875</xdr:rowOff>
    </xdr:from>
    <xdr:to>
      <xdr:col>5</xdr:col>
      <xdr:colOff>1000124</xdr:colOff>
      <xdr:row>37</xdr:row>
      <xdr:rowOff>19049</xdr:rowOff>
    </xdr:to>
    <xdr:pic>
      <xdr:nvPicPr>
        <xdr:cNvPr id="17" name="Picture 16" descr="2300-A8II-NL_s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6410325"/>
          <a:ext cx="962024" cy="9620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200025</xdr:colOff>
      <xdr:row>12</xdr:row>
      <xdr:rowOff>36240</xdr:rowOff>
    </xdr:from>
    <xdr:to>
      <xdr:col>5</xdr:col>
      <xdr:colOff>839343</xdr:colOff>
      <xdr:row>14</xdr:row>
      <xdr:rowOff>154260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33D3F4-A14A-F427-2B69-CD2BB7EED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684190"/>
          <a:ext cx="639318" cy="47997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424D8EA-1DE1-4343-C3BA-6A1F3C0A6D6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X5A0T</a:t>
          </a:r>
        </a:p>
      </xdr:txBody>
    </xdr:sp>
    <xdr:clientData/>
  </xdr:twoCellAnchor>
  <xdr:twoCellAnchor editAs="oneCell">
    <xdr:from>
      <xdr:col>5</xdr:col>
      <xdr:colOff>85726</xdr:colOff>
      <xdr:row>17</xdr:row>
      <xdr:rowOff>38101</xdr:rowOff>
    </xdr:from>
    <xdr:to>
      <xdr:col>5</xdr:col>
      <xdr:colOff>409576</xdr:colOff>
      <xdr:row>19</xdr:row>
      <xdr:rowOff>91343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64AE8996-6D60-4A4D-B59A-1F2678764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1" y="3590926"/>
          <a:ext cx="323850" cy="415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16</xdr:row>
      <xdr:rowOff>47625</xdr:rowOff>
    </xdr:from>
    <xdr:to>
      <xdr:col>5</xdr:col>
      <xdr:colOff>885825</xdr:colOff>
      <xdr:row>17</xdr:row>
      <xdr:rowOff>209550</xdr:rowOff>
    </xdr:to>
    <xdr:pic>
      <xdr:nvPicPr>
        <xdr:cNvPr id="47272" name="Picture 2">
          <a:extLst>
            <a:ext uri="{FF2B5EF4-FFF2-40B4-BE49-F238E27FC236}">
              <a16:creationId xmlns:a16="http://schemas.microsoft.com/office/drawing/2014/main" id="{00000000-0008-0000-0600-0000A8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33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17</xdr:row>
      <xdr:rowOff>409575</xdr:rowOff>
    </xdr:from>
    <xdr:to>
      <xdr:col>5</xdr:col>
      <xdr:colOff>914400</xdr:colOff>
      <xdr:row>19</xdr:row>
      <xdr:rowOff>247650</xdr:rowOff>
    </xdr:to>
    <xdr:pic>
      <xdr:nvPicPr>
        <xdr:cNvPr id="47273" name="Picture 3">
          <a:extLst>
            <a:ext uri="{FF2B5EF4-FFF2-40B4-BE49-F238E27FC236}">
              <a16:creationId xmlns:a16="http://schemas.microsoft.com/office/drawing/2014/main" id="{00000000-0008-0000-0600-0000A9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5143500"/>
          <a:ext cx="723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22</xdr:row>
      <xdr:rowOff>38100</xdr:rowOff>
    </xdr:from>
    <xdr:to>
      <xdr:col>5</xdr:col>
      <xdr:colOff>790575</xdr:colOff>
      <xdr:row>22</xdr:row>
      <xdr:rowOff>438150</xdr:rowOff>
    </xdr:to>
    <xdr:pic>
      <xdr:nvPicPr>
        <xdr:cNvPr id="47275" name="Picture 5">
          <a:extLst>
            <a:ext uri="{FF2B5EF4-FFF2-40B4-BE49-F238E27FC236}">
              <a16:creationId xmlns:a16="http://schemas.microsoft.com/office/drawing/2014/main" id="{00000000-0008-0000-0600-0000AB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219825"/>
          <a:ext cx="5143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25</xdr:row>
      <xdr:rowOff>47625</xdr:rowOff>
    </xdr:from>
    <xdr:to>
      <xdr:col>5</xdr:col>
      <xdr:colOff>819150</xdr:colOff>
      <xdr:row>25</xdr:row>
      <xdr:rowOff>457200</xdr:rowOff>
    </xdr:to>
    <xdr:pic>
      <xdr:nvPicPr>
        <xdr:cNvPr id="47276" name="Picture 6">
          <a:extLst>
            <a:ext uri="{FF2B5EF4-FFF2-40B4-BE49-F238E27FC236}">
              <a16:creationId xmlns:a16="http://schemas.microsoft.com/office/drawing/2014/main" id="{00000000-0008-0000-0600-0000AC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7877175"/>
          <a:ext cx="5429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12</xdr:row>
      <xdr:rowOff>28575</xdr:rowOff>
    </xdr:from>
    <xdr:to>
      <xdr:col>5</xdr:col>
      <xdr:colOff>809811</xdr:colOff>
      <xdr:row>13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3371850"/>
          <a:ext cx="562161" cy="409575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2</xdr:row>
      <xdr:rowOff>38100</xdr:rowOff>
    </xdr:from>
    <xdr:to>
      <xdr:col>5</xdr:col>
      <xdr:colOff>961164</xdr:colOff>
      <xdr:row>5</xdr:row>
      <xdr:rowOff>114300</xdr:rowOff>
    </xdr:to>
    <xdr:pic>
      <xdr:nvPicPr>
        <xdr:cNvPr id="17" name="Picture 16" descr="2400-A16_s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485775"/>
          <a:ext cx="884964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152400</xdr:colOff>
      <xdr:row>5</xdr:row>
      <xdr:rowOff>123828</xdr:rowOff>
    </xdr:from>
    <xdr:to>
      <xdr:col>5</xdr:col>
      <xdr:colOff>904874</xdr:colOff>
      <xdr:row>7</xdr:row>
      <xdr:rowOff>171451</xdr:rowOff>
    </xdr:to>
    <xdr:pic>
      <xdr:nvPicPr>
        <xdr:cNvPr id="18" name="Picture 17" descr="2400-A16_s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1114428"/>
          <a:ext cx="752474" cy="5905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247650</xdr:colOff>
      <xdr:row>9</xdr:row>
      <xdr:rowOff>133350</xdr:rowOff>
    </xdr:from>
    <xdr:to>
      <xdr:col>5</xdr:col>
      <xdr:colOff>952500</xdr:colOff>
      <xdr:row>9</xdr:row>
      <xdr:rowOff>296954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1666875"/>
          <a:ext cx="704850" cy="163604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54D23DE-EE7D-2C8E-A368-6A58BBD8B5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X6A0T</a:t>
          </a:r>
        </a:p>
      </xdr:txBody>
    </xdr:sp>
    <xdr:clientData/>
  </xdr:twoCellAnchor>
  <xdr:twoCellAnchor>
    <xdr:from>
      <xdr:col>5</xdr:col>
      <xdr:colOff>95250</xdr:colOff>
      <xdr:row>28</xdr:row>
      <xdr:rowOff>38100</xdr:rowOff>
    </xdr:from>
    <xdr:to>
      <xdr:col>5</xdr:col>
      <xdr:colOff>685800</xdr:colOff>
      <xdr:row>30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215E51-D10A-4A56-9A99-74D1E01227C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8475" y="7334250"/>
          <a:ext cx="59055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190500</xdr:colOff>
      <xdr:row>30</xdr:row>
      <xdr:rowOff>47624</xdr:rowOff>
    </xdr:from>
    <xdr:to>
      <xdr:col>5</xdr:col>
      <xdr:colOff>1019173</xdr:colOff>
      <xdr:row>31</xdr:row>
      <xdr:rowOff>142872</xdr:rowOff>
    </xdr:to>
    <xdr:pic>
      <xdr:nvPicPr>
        <xdr:cNvPr id="5" name="Picture 4" descr="wmr-al">
          <a:extLst>
            <a:ext uri="{FF2B5EF4-FFF2-40B4-BE49-F238E27FC236}">
              <a16:creationId xmlns:a16="http://schemas.microsoft.com/office/drawing/2014/main" id="{8DCC99B5-D2D3-4FC7-ACB3-BF7AD4E7441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753725" y="7705724"/>
          <a:ext cx="828673" cy="2762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15</xdr:row>
      <xdr:rowOff>104775</xdr:rowOff>
    </xdr:from>
    <xdr:to>
      <xdr:col>5</xdr:col>
      <xdr:colOff>1009650</xdr:colOff>
      <xdr:row>19</xdr:row>
      <xdr:rowOff>95250</xdr:rowOff>
    </xdr:to>
    <xdr:pic>
      <xdr:nvPicPr>
        <xdr:cNvPr id="49308" name="Picture 7">
          <a:extLst>
            <a:ext uri="{FF2B5EF4-FFF2-40B4-BE49-F238E27FC236}">
              <a16:creationId xmlns:a16="http://schemas.microsoft.com/office/drawing/2014/main" id="{00000000-0008-0000-0800-00009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2886075"/>
          <a:ext cx="9620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1000125</xdr:colOff>
      <xdr:row>25</xdr:row>
      <xdr:rowOff>19050</xdr:rowOff>
    </xdr:to>
    <xdr:pic>
      <xdr:nvPicPr>
        <xdr:cNvPr id="49311" name="Picture 11">
          <a:extLst>
            <a:ext uri="{FF2B5EF4-FFF2-40B4-BE49-F238E27FC236}">
              <a16:creationId xmlns:a16="http://schemas.microsoft.com/office/drawing/2014/main" id="{00000000-0008-0000-0800-00009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3819525"/>
          <a:ext cx="952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42</xdr:row>
      <xdr:rowOff>47625</xdr:rowOff>
    </xdr:from>
    <xdr:to>
      <xdr:col>5</xdr:col>
      <xdr:colOff>965200</xdr:colOff>
      <xdr:row>43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5" y="7905750"/>
          <a:ext cx="889000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</xdr:row>
      <xdr:rowOff>9525</xdr:rowOff>
    </xdr:from>
    <xdr:to>
      <xdr:col>5</xdr:col>
      <xdr:colOff>1011073</xdr:colOff>
      <xdr:row>8</xdr:row>
      <xdr:rowOff>34814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819150"/>
          <a:ext cx="972973" cy="749189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9</xdr:row>
      <xdr:rowOff>171450</xdr:rowOff>
    </xdr:from>
    <xdr:to>
      <xdr:col>5</xdr:col>
      <xdr:colOff>1009650</xdr:colOff>
      <xdr:row>14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885950"/>
          <a:ext cx="952500" cy="733425"/>
        </a:xfrm>
        <a:prstGeom prst="rect">
          <a:avLst/>
        </a:prstGeom>
      </xdr:spPr>
    </xdr:pic>
    <xdr:clientData/>
  </xdr:twoCellAnchor>
  <xdr:twoCellAnchor editAs="oneCell">
    <xdr:from>
      <xdr:col>5</xdr:col>
      <xdr:colOff>41403</xdr:colOff>
      <xdr:row>31</xdr:row>
      <xdr:rowOff>66264</xdr:rowOff>
    </xdr:from>
    <xdr:to>
      <xdr:col>5</xdr:col>
      <xdr:colOff>1019174</xdr:colOff>
      <xdr:row>38</xdr:row>
      <xdr:rowOff>528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0778" y="5705064"/>
          <a:ext cx="977771" cy="1201089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EEA271-A47B-DE94-EFB0-120B5295866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218046</xdr:colOff>
      <xdr:row>23</xdr:row>
      <xdr:rowOff>45242</xdr:rowOff>
    </xdr:from>
    <xdr:to>
      <xdr:col>5</xdr:col>
      <xdr:colOff>504826</xdr:colOff>
      <xdr:row>30</xdr:row>
      <xdr:rowOff>104774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7421" y="5179217"/>
          <a:ext cx="286780" cy="1326357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714375</xdr:colOff>
      <xdr:row>23</xdr:row>
      <xdr:rowOff>66675</xdr:rowOff>
    </xdr:from>
    <xdr:to>
      <xdr:col>5</xdr:col>
      <xdr:colOff>965444</xdr:colOff>
      <xdr:row>32</xdr:row>
      <xdr:rowOff>165846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5200650"/>
          <a:ext cx="251069" cy="1727946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33</xdr:row>
      <xdr:rowOff>61034</xdr:rowOff>
    </xdr:from>
    <xdr:to>
      <xdr:col>6</xdr:col>
      <xdr:colOff>9525</xdr:colOff>
      <xdr:row>36</xdr:row>
      <xdr:rowOff>14634</xdr:rowOff>
    </xdr:to>
    <xdr:pic>
      <xdr:nvPicPr>
        <xdr:cNvPr id="11" name="Picture 10" descr="https://www.intech.co.nz/wp-content/uploads/2019/09/terminal-box-nivelco-naa-102.pn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5" b="1"/>
        <a:stretch/>
      </xdr:blipFill>
      <xdr:spPr bwMode="auto">
        <a:xfrm>
          <a:off x="10706100" y="7004759"/>
          <a:ext cx="590550" cy="49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31</xdr:row>
      <xdr:rowOff>9525</xdr:rowOff>
    </xdr:from>
    <xdr:to>
      <xdr:col>5</xdr:col>
      <xdr:colOff>621030</xdr:colOff>
      <xdr:row>34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CB9FAA-F780-4A01-97AE-302289147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6591300"/>
          <a:ext cx="563880" cy="56388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14DD524-709D-46E2-85AE-6EB83F6B92A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X7A0T</a:t>
          </a:r>
        </a:p>
      </xdr:txBody>
    </xdr:sp>
    <xdr:clientData/>
  </xdr:twoCellAnchor>
  <xdr:twoCellAnchor editAs="oneCell">
    <xdr:from>
      <xdr:col>5</xdr:col>
      <xdr:colOff>142875</xdr:colOff>
      <xdr:row>2</xdr:row>
      <xdr:rowOff>95250</xdr:rowOff>
    </xdr:from>
    <xdr:to>
      <xdr:col>5</xdr:col>
      <xdr:colOff>809625</xdr:colOff>
      <xdr:row>5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3444150-D6A1-48E8-9B19-1C343700E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504825"/>
          <a:ext cx="66675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13</xdr:row>
      <xdr:rowOff>66675</xdr:rowOff>
    </xdr:from>
    <xdr:to>
      <xdr:col>5</xdr:col>
      <xdr:colOff>1019175</xdr:colOff>
      <xdr:row>15</xdr:row>
      <xdr:rowOff>57150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C469E0C7-ACB0-49CD-A0B3-C6F83256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2943225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14</xdr:row>
      <xdr:rowOff>104775</xdr:rowOff>
    </xdr:from>
    <xdr:to>
      <xdr:col>5</xdr:col>
      <xdr:colOff>281293</xdr:colOff>
      <xdr:row>18</xdr:row>
      <xdr:rowOff>266700</xdr:rowOff>
    </xdr:to>
    <xdr:pic>
      <xdr:nvPicPr>
        <xdr:cNvPr id="12" name="Picture 6">
          <a:extLst>
            <a:ext uri="{FF2B5EF4-FFF2-40B4-BE49-F238E27FC236}">
              <a16:creationId xmlns:a16="http://schemas.microsoft.com/office/drawing/2014/main" id="{3104799F-FF2D-4A90-9C30-53174AF16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3181350"/>
          <a:ext cx="138418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514350</xdr:colOff>
      <xdr:row>14</xdr:row>
      <xdr:rowOff>180974</xdr:rowOff>
    </xdr:from>
    <xdr:to>
      <xdr:col>5</xdr:col>
      <xdr:colOff>990599</xdr:colOff>
      <xdr:row>18</xdr:row>
      <xdr:rowOff>297470</xdr:rowOff>
    </xdr:to>
    <xdr:pic>
      <xdr:nvPicPr>
        <xdr:cNvPr id="13" name="Picture 7">
          <a:extLst>
            <a:ext uri="{FF2B5EF4-FFF2-40B4-BE49-F238E27FC236}">
              <a16:creationId xmlns:a16="http://schemas.microsoft.com/office/drawing/2014/main" id="{8B43F41B-4CF3-40D3-AB01-BFD6D83B8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3257549"/>
          <a:ext cx="476249" cy="1078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7</xdr:row>
      <xdr:rowOff>95250</xdr:rowOff>
    </xdr:from>
    <xdr:to>
      <xdr:col>5</xdr:col>
      <xdr:colOff>895350</xdr:colOff>
      <xdr:row>7</xdr:row>
      <xdr:rowOff>258854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039B353-BEA3-43A4-9B80-AAFD81BD0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1590675"/>
          <a:ext cx="704850" cy="1636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599</xdr:row>
      <xdr:rowOff>133350</xdr:rowOff>
    </xdr:from>
    <xdr:to>
      <xdr:col>6</xdr:col>
      <xdr:colOff>180975</xdr:colOff>
      <xdr:row>626</xdr:row>
      <xdr:rowOff>95250</xdr:rowOff>
    </xdr:to>
    <xdr:pic>
      <xdr:nvPicPr>
        <xdr:cNvPr id="51460" name="Picture 46" descr="WT-HR-s">
          <a:extLst>
            <a:ext uri="{FF2B5EF4-FFF2-40B4-BE49-F238E27FC236}">
              <a16:creationId xmlns:a16="http://schemas.microsoft.com/office/drawing/2014/main" id="{00000000-0008-0000-0A00-000004C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09185075"/>
          <a:ext cx="180975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36</xdr:row>
      <xdr:rowOff>85725</xdr:rowOff>
    </xdr:from>
    <xdr:to>
      <xdr:col>5</xdr:col>
      <xdr:colOff>1009650</xdr:colOff>
      <xdr:row>39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7543800"/>
          <a:ext cx="952500" cy="58102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F859D55-C6FC-C3A1-6D3B-EAA2D2BF4DD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X10A0T</a:t>
          </a:r>
        </a:p>
      </xdr:txBody>
    </xdr:sp>
    <xdr:clientData/>
  </xdr:twoCellAnchor>
  <xdr:twoCellAnchor editAs="oneCell">
    <xdr:from>
      <xdr:col>4</xdr:col>
      <xdr:colOff>514351</xdr:colOff>
      <xdr:row>13</xdr:row>
      <xdr:rowOff>137391</xdr:rowOff>
    </xdr:from>
    <xdr:to>
      <xdr:col>8</xdr:col>
      <xdr:colOff>61543</xdr:colOff>
      <xdr:row>27</xdr:row>
      <xdr:rowOff>27483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9B8AC4-489D-44DB-8D0B-30F0D30AC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20796">
          <a:off x="9705976" y="3156816"/>
          <a:ext cx="2861892" cy="2861892"/>
        </a:xfrm>
        <a:prstGeom prst="rect">
          <a:avLst/>
        </a:prstGeom>
      </xdr:spPr>
    </xdr:pic>
    <xdr:clientData/>
  </xdr:twoCellAnchor>
  <xdr:twoCellAnchor editAs="oneCell">
    <xdr:from>
      <xdr:col>5</xdr:col>
      <xdr:colOff>68463</xdr:colOff>
      <xdr:row>18</xdr:row>
      <xdr:rowOff>89429</xdr:rowOff>
    </xdr:from>
    <xdr:to>
      <xdr:col>5</xdr:col>
      <xdr:colOff>820938</xdr:colOff>
      <xdr:row>21</xdr:row>
      <xdr:rowOff>137054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915B5DB-CA0E-409E-B517-278D62D7B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7838" y="3947054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49413</xdr:colOff>
      <xdr:row>4</xdr:row>
      <xdr:rowOff>79905</xdr:rowOff>
    </xdr:from>
    <xdr:to>
      <xdr:col>6</xdr:col>
      <xdr:colOff>1788</xdr:colOff>
      <xdr:row>6</xdr:row>
      <xdr:rowOff>232305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26F21C9-E57F-407D-BF21-6636B660EE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52" b="27619"/>
        <a:stretch/>
      </xdr:blipFill>
      <xdr:spPr>
        <a:xfrm>
          <a:off x="10288788" y="889530"/>
          <a:ext cx="1000125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135138</xdr:colOff>
      <xdr:row>2</xdr:row>
      <xdr:rowOff>165629</xdr:rowOff>
    </xdr:from>
    <xdr:to>
      <xdr:col>5</xdr:col>
      <xdr:colOff>916187</xdr:colOff>
      <xdr:row>4</xdr:row>
      <xdr:rowOff>35420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13332F6-927E-4FB2-9242-09D3C6719B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65" b="35164"/>
        <a:stretch/>
      </xdr:blipFill>
      <xdr:spPr>
        <a:xfrm>
          <a:off x="10374513" y="613304"/>
          <a:ext cx="781049" cy="231741"/>
        </a:xfrm>
        <a:prstGeom prst="rect">
          <a:avLst/>
        </a:prstGeom>
      </xdr:spPr>
    </xdr:pic>
    <xdr:clientData/>
  </xdr:twoCellAnchor>
  <xdr:twoCellAnchor editAs="oneCell">
    <xdr:from>
      <xdr:col>5</xdr:col>
      <xdr:colOff>186465</xdr:colOff>
      <xdr:row>0</xdr:row>
      <xdr:rowOff>238125</xdr:rowOff>
    </xdr:from>
    <xdr:to>
      <xdr:col>5</xdr:col>
      <xdr:colOff>879233</xdr:colOff>
      <xdr:row>4</xdr:row>
      <xdr:rowOff>100008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39204D1-108C-45EC-8DF0-5C1E93836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06296">
          <a:off x="10425840" y="238125"/>
          <a:ext cx="692768" cy="671508"/>
        </a:xfrm>
        <a:prstGeom prst="rect">
          <a:avLst/>
        </a:prstGeom>
      </xdr:spPr>
    </xdr:pic>
    <xdr:clientData/>
  </xdr:twoCellAnchor>
  <xdr:twoCellAnchor editAs="oneCell">
    <xdr:from>
      <xdr:col>5</xdr:col>
      <xdr:colOff>201813</xdr:colOff>
      <xdr:row>6</xdr:row>
      <xdr:rowOff>403754</xdr:rowOff>
    </xdr:from>
    <xdr:to>
      <xdr:col>5</xdr:col>
      <xdr:colOff>954288</xdr:colOff>
      <xdr:row>10</xdr:row>
      <xdr:rowOff>32279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06BD0D-F8B8-4599-B4D4-9169BEEE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1188" y="1575329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201813</xdr:colOff>
      <xdr:row>9</xdr:row>
      <xdr:rowOff>127529</xdr:rowOff>
    </xdr:from>
    <xdr:to>
      <xdr:col>5</xdr:col>
      <xdr:colOff>868563</xdr:colOff>
      <xdr:row>10</xdr:row>
      <xdr:rowOff>165629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C800E1D6-289F-4852-BEBA-44EBB59F6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1188" y="2203979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106563</xdr:colOff>
      <xdr:row>14</xdr:row>
      <xdr:rowOff>175154</xdr:rowOff>
    </xdr:from>
    <xdr:to>
      <xdr:col>5</xdr:col>
      <xdr:colOff>801888</xdr:colOff>
      <xdr:row>19</xdr:row>
      <xdr:rowOff>32279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F5B4E74-8A72-46F9-801B-71574FBC5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5938" y="3375554"/>
          <a:ext cx="695325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chconz-my.sharepoint.com/personal/andrea_intech_co_nz/Documents/Desktop/Intech%20Export%20Pricelist%202025.xlsx" TargetMode="External"/><Relationship Id="rId1" Type="http://schemas.openxmlformats.org/officeDocument/2006/relationships/externalLinkPath" Target="Intech%20Export%20Pricelist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chconz.sharepoint.com/sites/nzproduct/Documents/AB%20Export/Export%20Price%20Lists/Export%20(Trade)/Intech%20Export%20Pricelist%202024.xlsx" TargetMode="External"/><Relationship Id="rId1" Type="http://schemas.openxmlformats.org/officeDocument/2006/relationships/externalLinkPath" Target="https://intechconz.sharepoint.com/sites/nzproduct/Documents/AB%20Export/Export%20Price%20Lists/Export%20(Trade)/Intech%20Export%20Pricelis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1"/>
      <sheetName val="Page 12"/>
      <sheetName val="Page 13"/>
    </sheetNames>
    <sheetDataSet>
      <sheetData sheetId="0">
        <row r="4">
          <cell r="AF4">
            <v>0.57999999999999996</v>
          </cell>
        </row>
        <row r="5">
          <cell r="AF5">
            <v>0.52500000000000002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</sheetNames>
    <sheetDataSet>
      <sheetData sheetId="0">
        <row r="4">
          <cell r="AF4">
            <v>0.63</v>
          </cell>
        </row>
        <row r="5">
          <cell r="AF5">
            <v>0.56000000000000005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9];/" TargetMode="External"/><Relationship Id="rId13" Type="http://schemas.openxmlformats.org/officeDocument/2006/relationships/hyperlink" Target="http://[s0l14];/" TargetMode="External"/><Relationship Id="rId18" Type="http://schemas.openxmlformats.org/officeDocument/2006/relationships/hyperlink" Target="http://[s0l19];/" TargetMode="External"/><Relationship Id="rId3" Type="http://schemas.openxmlformats.org/officeDocument/2006/relationships/hyperlink" Target="http://[s0l2];/" TargetMode="External"/><Relationship Id="rId21" Type="http://schemas.openxmlformats.org/officeDocument/2006/relationships/hyperlink" Target="http://[s0l22];/" TargetMode="External"/><Relationship Id="rId7" Type="http://schemas.openxmlformats.org/officeDocument/2006/relationships/hyperlink" Target="http://[s0l8];/" TargetMode="External"/><Relationship Id="rId12" Type="http://schemas.openxmlformats.org/officeDocument/2006/relationships/hyperlink" Target="http://[s0l13];/" TargetMode="External"/><Relationship Id="rId17" Type="http://schemas.openxmlformats.org/officeDocument/2006/relationships/hyperlink" Target="http://[s0l18];/" TargetMode="External"/><Relationship Id="rId2" Type="http://schemas.openxmlformats.org/officeDocument/2006/relationships/hyperlink" Target="http://[s0l1];/" TargetMode="External"/><Relationship Id="rId16" Type="http://schemas.openxmlformats.org/officeDocument/2006/relationships/hyperlink" Target="http://[s0l17];/" TargetMode="External"/><Relationship Id="rId20" Type="http://schemas.openxmlformats.org/officeDocument/2006/relationships/hyperlink" Target="http://[s0l21];/" TargetMode="External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://[s0l7];/" TargetMode="External"/><Relationship Id="rId11" Type="http://schemas.openxmlformats.org/officeDocument/2006/relationships/hyperlink" Target="http://[s0l12];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[s0l4];/" TargetMode="External"/><Relationship Id="rId15" Type="http://schemas.openxmlformats.org/officeDocument/2006/relationships/hyperlink" Target="http://[s0l16];/" TargetMode="External"/><Relationship Id="rId23" Type="http://schemas.openxmlformats.org/officeDocument/2006/relationships/hyperlink" Target="http://[s0l24];/" TargetMode="External"/><Relationship Id="rId10" Type="http://schemas.openxmlformats.org/officeDocument/2006/relationships/hyperlink" Target="http://[s0l11];/" TargetMode="External"/><Relationship Id="rId19" Type="http://schemas.openxmlformats.org/officeDocument/2006/relationships/hyperlink" Target="http://[s0l20];/" TargetMode="External"/><Relationship Id="rId4" Type="http://schemas.openxmlformats.org/officeDocument/2006/relationships/hyperlink" Target="http://[s0l3];/" TargetMode="External"/><Relationship Id="rId9" Type="http://schemas.openxmlformats.org/officeDocument/2006/relationships/hyperlink" Target="http://[s0l10];/" TargetMode="External"/><Relationship Id="rId14" Type="http://schemas.openxmlformats.org/officeDocument/2006/relationships/hyperlink" Target="http://[s0l15];/" TargetMode="External"/><Relationship Id="rId22" Type="http://schemas.openxmlformats.org/officeDocument/2006/relationships/hyperlink" Target="http://[s0l23];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opLeftCell="L1" zoomScale="115" zoomScaleNormal="115" workbookViewId="0">
      <selection activeCell="AF6" sqref="AF6"/>
    </sheetView>
  </sheetViews>
  <sheetFormatPr defaultRowHeight="15"/>
  <cols>
    <col min="1" max="1" width="4.85546875" style="73" customWidth="1"/>
    <col min="2" max="2" width="6.7109375" style="73" customWidth="1"/>
    <col min="3" max="3" width="9.42578125" style="73" customWidth="1"/>
    <col min="4" max="4" width="9.5703125" style="73" customWidth="1"/>
    <col min="5" max="5" width="9.42578125" style="73" customWidth="1"/>
    <col min="6" max="6" width="9.140625" style="73"/>
    <col min="7" max="7" width="10" style="73" customWidth="1"/>
    <col min="8" max="8" width="9.5703125" style="73" customWidth="1"/>
    <col min="9" max="17" width="9.140625" style="73"/>
    <col min="18" max="18" width="10.140625" style="73" bestFit="1" customWidth="1"/>
    <col min="19" max="28" width="9.140625" style="73"/>
    <col min="29" max="29" width="9" style="73" customWidth="1"/>
    <col min="30" max="30" width="12.5703125" style="73" customWidth="1"/>
    <col min="31" max="31" width="14.7109375" style="73" customWidth="1"/>
    <col min="32" max="34" width="9.140625" style="73" customWidth="1"/>
    <col min="35" max="16384" width="9.140625" style="73"/>
  </cols>
  <sheetData>
    <row r="1" spans="1:34" ht="15.75">
      <c r="Y1" s="123"/>
      <c r="Z1" s="123"/>
      <c r="AA1" s="123"/>
      <c r="AB1" s="123"/>
      <c r="AC1" s="123"/>
      <c r="AD1" s="123"/>
      <c r="AE1" s="123"/>
      <c r="AF1" s="123"/>
      <c r="AG1" s="123"/>
      <c r="AH1" s="123"/>
    </row>
    <row r="2" spans="1:34" ht="15.75">
      <c r="Y2" s="123"/>
      <c r="Z2" s="123"/>
      <c r="AA2" s="123"/>
      <c r="AB2" s="123"/>
      <c r="AC2" s="123"/>
      <c r="AD2" s="123"/>
      <c r="AE2" s="123"/>
      <c r="AF2" s="123"/>
      <c r="AG2" s="123"/>
      <c r="AH2" s="123"/>
    </row>
    <row r="3" spans="1:34" ht="15.75">
      <c r="Y3" s="123"/>
      <c r="Z3" s="123"/>
      <c r="AA3" s="123"/>
      <c r="AB3" s="123"/>
      <c r="AC3" s="123"/>
      <c r="AD3" s="123"/>
      <c r="AE3" s="124"/>
      <c r="AF3" s="124"/>
      <c r="AG3" s="123"/>
      <c r="AH3" s="123"/>
    </row>
    <row r="4" spans="1:34" ht="15.75">
      <c r="Y4" s="123"/>
      <c r="Z4" s="123"/>
      <c r="AA4" s="123"/>
      <c r="AB4" s="123"/>
      <c r="AC4" s="123"/>
      <c r="AD4" s="123"/>
      <c r="AE4" s="124" t="s">
        <v>19</v>
      </c>
      <c r="AF4" s="124">
        <v>0.57999999999999996</v>
      </c>
      <c r="AG4" s="123"/>
      <c r="AH4" s="123"/>
    </row>
    <row r="5" spans="1:34" ht="15.75">
      <c r="Y5" s="123"/>
      <c r="Z5" s="123"/>
      <c r="AA5" s="123"/>
      <c r="AB5" s="123"/>
      <c r="AC5" s="123"/>
      <c r="AD5" s="123"/>
      <c r="AE5" s="124" t="s">
        <v>20</v>
      </c>
      <c r="AF5" s="124">
        <v>0.52500000000000002</v>
      </c>
      <c r="AG5" s="123"/>
      <c r="AH5" s="123"/>
    </row>
    <row r="6" spans="1:34">
      <c r="AE6" s="186" t="s">
        <v>286</v>
      </c>
      <c r="AF6" s="186">
        <v>0.47</v>
      </c>
    </row>
    <row r="7" spans="1:34" ht="26.25">
      <c r="B7" s="330" t="s">
        <v>258</v>
      </c>
      <c r="C7" s="330"/>
      <c r="D7" s="330"/>
      <c r="E7" s="330"/>
      <c r="F7" s="330"/>
      <c r="G7" s="330"/>
      <c r="H7" s="330"/>
      <c r="I7" s="330"/>
      <c r="J7" s="330"/>
      <c r="K7" s="330"/>
      <c r="L7" s="330"/>
    </row>
    <row r="8" spans="1:34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spans="1:34">
      <c r="A9" s="85"/>
      <c r="B9" s="86" t="s">
        <v>17</v>
      </c>
      <c r="C9" s="86" t="s">
        <v>18</v>
      </c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34">
      <c r="A10" s="85"/>
      <c r="B10" s="85">
        <v>3</v>
      </c>
      <c r="C10" s="332" t="s">
        <v>323</v>
      </c>
      <c r="D10" s="331"/>
      <c r="E10" s="331"/>
      <c r="F10" s="331"/>
      <c r="G10" s="331"/>
      <c r="H10" s="331"/>
      <c r="I10" s="85"/>
      <c r="J10" s="85"/>
      <c r="K10" s="85"/>
      <c r="L10" s="85"/>
      <c r="M10" s="85"/>
      <c r="N10" s="85"/>
    </row>
    <row r="11" spans="1:34">
      <c r="A11" s="85"/>
      <c r="B11" s="85">
        <v>4</v>
      </c>
      <c r="C11" s="329" t="s">
        <v>207</v>
      </c>
      <c r="D11" s="329"/>
      <c r="E11" s="329"/>
      <c r="F11" s="329"/>
      <c r="G11" s="329"/>
      <c r="H11" s="329"/>
      <c r="I11" s="85"/>
      <c r="J11" s="85"/>
      <c r="K11" s="85"/>
      <c r="L11" s="85"/>
      <c r="M11" s="85"/>
      <c r="N11" s="85"/>
    </row>
    <row r="12" spans="1:34">
      <c r="A12" s="85"/>
      <c r="B12" s="85">
        <v>5</v>
      </c>
      <c r="C12" s="329" t="s">
        <v>401</v>
      </c>
      <c r="D12" s="329"/>
      <c r="E12" s="329"/>
      <c r="F12" s="329"/>
      <c r="G12" s="329"/>
      <c r="H12" s="329"/>
      <c r="I12" s="329"/>
      <c r="J12" s="329"/>
      <c r="K12" s="85"/>
      <c r="L12" s="85"/>
      <c r="M12" s="85"/>
      <c r="N12" s="85"/>
    </row>
    <row r="13" spans="1:34">
      <c r="A13" s="85"/>
      <c r="B13" s="85">
        <v>6</v>
      </c>
      <c r="C13" s="329" t="s">
        <v>525</v>
      </c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99"/>
    </row>
    <row r="14" spans="1:34">
      <c r="A14" s="85"/>
      <c r="B14" s="85">
        <v>7</v>
      </c>
      <c r="C14" s="329" t="s">
        <v>526</v>
      </c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85"/>
    </row>
    <row r="15" spans="1:34">
      <c r="A15" s="85"/>
      <c r="B15" s="85">
        <v>8</v>
      </c>
      <c r="C15" s="329" t="s">
        <v>527</v>
      </c>
      <c r="D15" s="329"/>
      <c r="E15" s="329"/>
      <c r="F15" s="329"/>
      <c r="G15" s="329"/>
      <c r="H15" s="329"/>
      <c r="I15" s="329"/>
      <c r="J15" s="329"/>
      <c r="K15" s="85"/>
      <c r="L15" s="85"/>
      <c r="M15" s="85"/>
      <c r="N15" s="85"/>
    </row>
    <row r="16" spans="1:34">
      <c r="A16" s="85"/>
      <c r="B16" s="85">
        <v>9</v>
      </c>
      <c r="C16" s="329" t="s">
        <v>528</v>
      </c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85"/>
    </row>
    <row r="17" spans="1:14">
      <c r="A17" s="85"/>
      <c r="B17" s="85">
        <v>10</v>
      </c>
      <c r="C17" s="331" t="s">
        <v>66</v>
      </c>
      <c r="D17" s="331"/>
      <c r="E17" s="331"/>
      <c r="F17" s="331"/>
      <c r="G17" s="331"/>
      <c r="H17" s="85"/>
      <c r="I17" s="85"/>
      <c r="J17" s="85"/>
      <c r="K17" s="85"/>
      <c r="L17" s="85"/>
      <c r="M17" s="85"/>
      <c r="N17" s="85"/>
    </row>
    <row r="18" spans="1:14">
      <c r="A18" s="85"/>
      <c r="B18" s="85">
        <v>11</v>
      </c>
      <c r="C18" s="329" t="s">
        <v>529</v>
      </c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85"/>
    </row>
    <row r="19" spans="1:14">
      <c r="A19" s="85"/>
      <c r="B19" s="85">
        <v>12</v>
      </c>
      <c r="C19" s="329" t="s">
        <v>52</v>
      </c>
      <c r="D19" s="329"/>
      <c r="E19" s="100"/>
      <c r="F19" s="100"/>
      <c r="G19" s="100"/>
      <c r="H19" s="100"/>
      <c r="I19" s="100"/>
      <c r="J19" s="85"/>
      <c r="K19" s="85"/>
      <c r="L19" s="85"/>
      <c r="M19" s="85"/>
      <c r="N19" s="85"/>
    </row>
    <row r="20" spans="1:14">
      <c r="A20" s="85"/>
      <c r="B20" s="85">
        <v>13</v>
      </c>
      <c r="C20" s="99" t="s">
        <v>185</v>
      </c>
      <c r="D20" s="99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4">
      <c r="A21" s="85"/>
      <c r="B21" s="85">
        <v>14</v>
      </c>
      <c r="C21" s="329" t="s">
        <v>219</v>
      </c>
      <c r="D21" s="329"/>
      <c r="E21" s="329"/>
      <c r="F21" s="329"/>
      <c r="G21" s="87"/>
      <c r="H21" s="87"/>
      <c r="I21" s="85"/>
      <c r="J21" s="85"/>
      <c r="K21" s="85"/>
      <c r="L21" s="85"/>
      <c r="M21" s="85"/>
      <c r="N21" s="85"/>
    </row>
    <row r="22" spans="1:14">
      <c r="A22" s="85"/>
      <c r="B22" s="85">
        <v>15</v>
      </c>
      <c r="C22" s="329" t="s">
        <v>224</v>
      </c>
      <c r="D22" s="329"/>
      <c r="E22" s="329"/>
      <c r="F22" s="329"/>
      <c r="G22" s="329"/>
      <c r="H22" s="329"/>
      <c r="I22" s="329"/>
      <c r="J22" s="99"/>
      <c r="K22" s="99"/>
      <c r="L22" s="99"/>
      <c r="M22" s="99"/>
      <c r="N22" s="85"/>
    </row>
    <row r="23" spans="1:14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4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4">
      <c r="A26" s="85"/>
      <c r="B26" s="42" t="s">
        <v>61</v>
      </c>
      <c r="C26" s="42" t="s">
        <v>208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4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4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4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</sheetData>
  <mergeCells count="13">
    <mergeCell ref="C21:F21"/>
    <mergeCell ref="C19:D19"/>
    <mergeCell ref="C22:I22"/>
    <mergeCell ref="B7:L7"/>
    <mergeCell ref="C17:G17"/>
    <mergeCell ref="C10:H10"/>
    <mergeCell ref="C16:M16"/>
    <mergeCell ref="C12:J12"/>
    <mergeCell ref="C11:H11"/>
    <mergeCell ref="C13:N13"/>
    <mergeCell ref="C14:M14"/>
    <mergeCell ref="C15:J15"/>
    <mergeCell ref="C18:M18"/>
  </mergeCells>
  <phoneticPr fontId="2" type="noConversion"/>
  <hyperlinks>
    <hyperlink ref="C22" r:id="rId1" location="'Page 13'!A1" display="Weather station sensors, pH sensors" xr:uid="{00000000-0004-0000-0000-000000000000}"/>
    <hyperlink ref="C20" r:id="rId2" location="'Page 11'!A1" display="Data loggers" xr:uid="{00000000-0004-0000-0000-000001000000}"/>
    <hyperlink ref="C17" r:id="rId3" location="'Page 8'!A1" display="MicroScan SCADA software packages" xr:uid="{00000000-0004-0000-0000-000002000000}"/>
    <hyperlink ref="C16" r:id="rId4" location="'Page 7'!A1" display="Mini packs" xr:uid="{00000000-0004-0000-0000-000003000000}"/>
    <hyperlink ref="C21" r:id="rId5" location="'Page 12'!A1" display="Data loggers (continued), Capacitance level transmitter" xr:uid="{00000000-0004-0000-0000-000004000000}"/>
    <hyperlink ref="C10" location="'Page 1'!A1" display="Discount table, XJ Universal input transmitter series" xr:uid="{00000000-0004-0000-0000-000005000000}"/>
    <hyperlink ref="C11" location="'Page 2'!A1" display="Transmitters" xr:uid="{00000000-0004-0000-0000-000006000000}"/>
    <hyperlink ref="C12" r:id="rId6" location="'Page 3'!A1" display="Transmitters, Humidity" xr:uid="{00000000-0004-0000-0000-000007000000}"/>
    <hyperlink ref="C15" r:id="rId7" location="'Page 6'!A1" display="Multiplexers, Remote Stations" xr:uid="{00000000-0004-0000-0000-000008000000}"/>
    <hyperlink ref="C14" r:id="rId8" location="'Page 5'!A1" display="Multiplexers, Converters, Remote Stations" xr:uid="{00000000-0004-0000-0000-000009000000}"/>
    <hyperlink ref="C18" r:id="rId9" location="'Page 9'!A1" display="MMA, Shimaden Lite, Energy Wizard software" xr:uid="{00000000-0004-0000-0000-00000A000000}"/>
    <hyperlink ref="C13" r:id="rId10" location="'Page 4'!A1" display="Transmitters" xr:uid="{00000000-0004-0000-0000-00000B000000}"/>
    <hyperlink ref="C10:H10" r:id="rId11" location="'Page 3'!A1" display="Discount table / XJ Universal input transmitter series" xr:uid="{00000000-0004-0000-0000-00000C000000}"/>
    <hyperlink ref="C11:H11" r:id="rId12" location="'Page 4'!A1" display="Loop powered / Plug-in / Frequency Transmitters" xr:uid="{00000000-0004-0000-0000-00000D000000}"/>
    <hyperlink ref="C12:I12" r:id="rId13" location="'Page 5'!A1" display="Signal / Pressure / Electrochemical / Humidity Transmitters" xr:uid="{00000000-0004-0000-0000-00000E000000}"/>
    <hyperlink ref="C13:N13" r:id="rId14" location="'Page 6'!A1" display="Humidity/Light Transmitters / Signal Generator / Overvoltage / Converter / Instrument Power Supplies" xr:uid="{00000000-0004-0000-0000-00000F000000}"/>
    <hyperlink ref="C14:G14" r:id="rId15" location="'Page 7'!A1" display="Multiplexers / Converters / Remote Stations" xr:uid="{00000000-0004-0000-0000-000010000000}"/>
    <hyperlink ref="C15:F15" r:id="rId16" location="'Page 8'!A1" display="Multiplexers / Remote Stations" xr:uid="{00000000-0004-0000-0000-000011000000}"/>
    <hyperlink ref="C16:M16" r:id="rId17" location="'Page 9'!A1" display="Mini packs - Complete Chart Recorder replacement packages / MA5 / Shimaden Lite software" xr:uid="{00000000-0004-0000-0000-000012000000}"/>
    <hyperlink ref="C17:G17" r:id="rId18" location="'Page 10'!A1" display="Data logging and SCADA Software Packages" xr:uid="{00000000-0004-0000-0000-000013000000}"/>
    <hyperlink ref="C18:E18" r:id="rId19" location="'Page 11'!A1" display="Tel-Link Radio Modems" xr:uid="{00000000-0004-0000-0000-000014000000}"/>
    <hyperlink ref="C20:D20" r:id="rId20" location="'Page 13'!A1" display="Data loggers" xr:uid="{00000000-0004-0000-0000-000015000000}"/>
    <hyperlink ref="C21:E21" r:id="rId21" location="'Page 14'!A1" display="Data loggers (continued)" xr:uid="{00000000-0004-0000-0000-000016000000}"/>
    <hyperlink ref="C22:D22" r:id="rId22" location="'Page 15'!A1" display="pH sensors" xr:uid="{00000000-0004-0000-0000-000017000000}"/>
    <hyperlink ref="C19:D19" r:id="rId23" location="'Page 12'!A1" display="Data loggers" xr:uid="{00000000-0004-0000-0000-000018000000}"/>
  </hyperlinks>
  <pageMargins left="0.7" right="0.7" top="0.75" bottom="0.75" header="0.3" footer="0.3"/>
  <pageSetup paperSize="9" orientation="landscape" r:id="rId24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topLeftCell="A16" zoomScaleNormal="100" workbookViewId="0">
      <selection activeCell="C7" sqref="C6:C7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21</v>
      </c>
      <c r="B1" s="351"/>
      <c r="C1" s="351"/>
      <c r="D1" s="351"/>
      <c r="E1" s="351"/>
      <c r="F1" s="352"/>
    </row>
    <row r="2" spans="1:6">
      <c r="A2" s="194" t="s">
        <v>347</v>
      </c>
      <c r="B2" s="193"/>
      <c r="C2" s="105" t="s">
        <v>0</v>
      </c>
      <c r="D2" s="280" t="s">
        <v>1</v>
      </c>
      <c r="E2" s="281" t="s">
        <v>2</v>
      </c>
      <c r="F2" s="195"/>
    </row>
    <row r="3" spans="1:6">
      <c r="A3" s="196" t="s">
        <v>22</v>
      </c>
      <c r="B3" s="6" t="s">
        <v>23</v>
      </c>
      <c r="C3" s="10">
        <v>357</v>
      </c>
      <c r="D3" s="3">
        <f>ROUNDUP(C3*Contents!$AF$4,0)</f>
        <v>208</v>
      </c>
      <c r="E3" s="4">
        <f>ROUNDUP(C3*Contents!$AF$5,0)</f>
        <v>188</v>
      </c>
      <c r="F3" s="197"/>
    </row>
    <row r="4" spans="1:6">
      <c r="A4" s="196" t="s">
        <v>24</v>
      </c>
      <c r="B4" s="6" t="s">
        <v>25</v>
      </c>
      <c r="C4" s="10">
        <v>511</v>
      </c>
      <c r="D4" s="3">
        <f>ROUNDUP(C4*Contents!$AF$4,0)</f>
        <v>297</v>
      </c>
      <c r="E4" s="4">
        <f>ROUNDUP(C4*Contents!$AF$5,0)</f>
        <v>269</v>
      </c>
      <c r="F4" s="197"/>
    </row>
    <row r="5" spans="1:6">
      <c r="A5" s="196" t="s">
        <v>26</v>
      </c>
      <c r="B5" s="6" t="s">
        <v>292</v>
      </c>
      <c r="C5" s="10">
        <v>486</v>
      </c>
      <c r="D5" s="3">
        <f>ROUNDUP(C5*Contents!$AF$4,0)</f>
        <v>282</v>
      </c>
      <c r="E5" s="4">
        <f>ROUNDUP(C5*Contents!$AF$5,0)</f>
        <v>256</v>
      </c>
      <c r="F5" s="197"/>
    </row>
    <row r="6" spans="1:6">
      <c r="A6" s="196" t="s">
        <v>27</v>
      </c>
      <c r="B6" s="6" t="s">
        <v>298</v>
      </c>
      <c r="C6" s="10">
        <v>68</v>
      </c>
      <c r="D6" s="3">
        <f>ROUNDUP(C6*Contents!$AF$4,0)</f>
        <v>40</v>
      </c>
      <c r="E6" s="4">
        <f>ROUNDUP(C6*Contents!$AF$5,0)</f>
        <v>36</v>
      </c>
      <c r="F6" s="197"/>
    </row>
    <row r="7" spans="1:6" ht="42.75">
      <c r="A7" s="196" t="s">
        <v>28</v>
      </c>
      <c r="B7" s="6" t="s">
        <v>436</v>
      </c>
      <c r="C7" s="10">
        <v>50</v>
      </c>
      <c r="D7" s="3">
        <f>ROUNDUP(C7*Contents!$AF$4,0)</f>
        <v>29</v>
      </c>
      <c r="E7" s="4">
        <f>ROUNDUP(C7*Contents!$AF$5,0)</f>
        <v>27</v>
      </c>
      <c r="F7" s="197"/>
    </row>
    <row r="8" spans="1:6">
      <c r="A8" s="196" t="s">
        <v>29</v>
      </c>
      <c r="B8" s="6" t="s">
        <v>541</v>
      </c>
      <c r="C8" s="10">
        <v>438</v>
      </c>
      <c r="D8" s="3">
        <f>ROUNDUP(C8*Contents!$AF$4,0)</f>
        <v>255</v>
      </c>
      <c r="E8" s="4">
        <f>ROUNDUP(C8*Contents!$AF$5,0)</f>
        <v>230</v>
      </c>
      <c r="F8" s="197"/>
    </row>
    <row r="9" spans="1:6">
      <c r="A9" s="196" t="s">
        <v>30</v>
      </c>
      <c r="B9" s="6" t="s">
        <v>542</v>
      </c>
      <c r="C9" s="10">
        <v>145</v>
      </c>
      <c r="D9" s="3">
        <f>ROUNDUP(C9*Contents!$AF$4,0)</f>
        <v>85</v>
      </c>
      <c r="E9" s="4">
        <f>ROUNDUP(C9*Contents!$AF$5,0)</f>
        <v>77</v>
      </c>
      <c r="F9" s="197"/>
    </row>
    <row r="10" spans="1:6" ht="17.25" customHeight="1">
      <c r="A10" s="196" t="s">
        <v>31</v>
      </c>
      <c r="B10" s="6" t="s">
        <v>293</v>
      </c>
      <c r="C10" s="10">
        <v>434</v>
      </c>
      <c r="D10" s="3">
        <f>ROUNDUP(C10*Contents!$AF$4,0)</f>
        <v>252</v>
      </c>
      <c r="E10" s="4">
        <f>ROUNDUP(C10*Contents!$AF$5,0)</f>
        <v>228</v>
      </c>
      <c r="F10" s="197"/>
    </row>
    <row r="11" spans="1:6">
      <c r="A11" s="196" t="s">
        <v>32</v>
      </c>
      <c r="B11" s="6" t="s">
        <v>33</v>
      </c>
      <c r="C11" s="10">
        <v>95</v>
      </c>
      <c r="D11" s="10">
        <f>ROUNDUP(C11*Contents!$AF$4,0)</f>
        <v>56</v>
      </c>
      <c r="E11" s="4">
        <f>ROUNDUP(C11*Contents!$AF$5,0)</f>
        <v>50</v>
      </c>
      <c r="F11" s="197"/>
    </row>
    <row r="12" spans="1:6">
      <c r="A12" s="282" t="s">
        <v>34</v>
      </c>
      <c r="B12" s="129" t="s">
        <v>35</v>
      </c>
      <c r="C12" s="128"/>
      <c r="D12" s="14"/>
      <c r="E12" s="147"/>
      <c r="F12" s="197"/>
    </row>
    <row r="13" spans="1:6">
      <c r="A13" s="283" t="s">
        <v>36</v>
      </c>
      <c r="B13" s="16" t="s">
        <v>37</v>
      </c>
      <c r="C13" s="2">
        <v>639</v>
      </c>
      <c r="D13" s="10">
        <f>ROUNDUP(C13*Contents!$AF$4,0)</f>
        <v>371</v>
      </c>
      <c r="E13" s="4">
        <f>ROUNDUP(C13*Contents!$AF$5,0)</f>
        <v>336</v>
      </c>
      <c r="F13" s="197"/>
    </row>
    <row r="14" spans="1:6">
      <c r="A14" s="283"/>
      <c r="B14" s="16" t="s">
        <v>38</v>
      </c>
      <c r="C14" s="2">
        <v>702</v>
      </c>
      <c r="D14" s="10">
        <f>ROUNDUP(C14*Contents!$AF$4,0)</f>
        <v>408</v>
      </c>
      <c r="E14" s="4">
        <f>ROUNDUP(C14*Contents!$AF$5,0)</f>
        <v>369</v>
      </c>
      <c r="F14" s="197"/>
    </row>
    <row r="15" spans="1:6">
      <c r="A15" s="283"/>
      <c r="B15" s="16" t="s">
        <v>39</v>
      </c>
      <c r="C15" s="2">
        <v>765</v>
      </c>
      <c r="D15" s="10">
        <f>ROUNDUP(C15*Contents!$AF$4,0)</f>
        <v>444</v>
      </c>
      <c r="E15" s="4">
        <f>ROUNDUP(C15*Contents!$AF$5,0)</f>
        <v>402</v>
      </c>
      <c r="F15" s="197"/>
    </row>
    <row r="16" spans="1:6">
      <c r="A16" s="283"/>
      <c r="B16" s="16" t="s">
        <v>40</v>
      </c>
      <c r="C16" s="2">
        <v>801</v>
      </c>
      <c r="D16" s="10">
        <f>ROUNDUP(C16*Contents!$AF$4,0)</f>
        <v>465</v>
      </c>
      <c r="E16" s="4">
        <f>ROUNDUP(C16*Contents!$AF$5,0)</f>
        <v>421</v>
      </c>
      <c r="F16" s="197"/>
    </row>
    <row r="17" spans="1:6">
      <c r="A17" s="239"/>
      <c r="B17" s="17" t="s">
        <v>41</v>
      </c>
      <c r="C17" s="2">
        <v>123</v>
      </c>
      <c r="D17" s="10">
        <f>ROUNDUP(C17*Contents!$AF$4,0)</f>
        <v>72</v>
      </c>
      <c r="E17" s="4">
        <f>ROUNDUP(C17*Contents!$AF$5,0)</f>
        <v>65</v>
      </c>
      <c r="F17" s="197"/>
    </row>
    <row r="18" spans="1:6" s="77" customFormat="1" ht="9" customHeight="1">
      <c r="A18" s="284"/>
      <c r="B18" s="74"/>
      <c r="C18" s="75"/>
      <c r="D18" s="76"/>
      <c r="E18" s="152"/>
      <c r="F18" s="285"/>
    </row>
    <row r="19" spans="1:6">
      <c r="A19" s="286" t="s">
        <v>42</v>
      </c>
      <c r="B19" s="18" t="s">
        <v>280</v>
      </c>
      <c r="C19" s="19">
        <v>442</v>
      </c>
      <c r="D19" s="10">
        <f>ROUNDUP(C19*Contents!$AF$4,0)</f>
        <v>257</v>
      </c>
      <c r="E19" s="4">
        <f>ROUNDUP(C19*Contents!$AF$5,0)</f>
        <v>233</v>
      </c>
      <c r="F19" s="197"/>
    </row>
    <row r="20" spans="1:6" s="120" customFormat="1" ht="27" customHeight="1">
      <c r="A20" s="286" t="s">
        <v>16</v>
      </c>
      <c r="B20" s="119" t="s">
        <v>549</v>
      </c>
      <c r="C20" s="19">
        <v>50</v>
      </c>
      <c r="D20" s="10">
        <f>ROUNDUP(C20*Contents!$AF$4,0)</f>
        <v>29</v>
      </c>
      <c r="E20" s="4">
        <f>ROUNDUP(C20*Contents!$AF$5,0)</f>
        <v>27</v>
      </c>
      <c r="F20" s="273"/>
    </row>
    <row r="21" spans="1:6">
      <c r="A21" s="180" t="s">
        <v>43</v>
      </c>
      <c r="B21" s="180" t="s">
        <v>285</v>
      </c>
      <c r="C21" s="173">
        <v>447</v>
      </c>
      <c r="D21" s="173">
        <f>ROUNDUP(C21*Contents!$AF$4,0)</f>
        <v>260</v>
      </c>
      <c r="E21" s="175">
        <f>ROUNDUP(C21*Contents!$AF$5,0)</f>
        <v>235</v>
      </c>
      <c r="F21" s="197"/>
    </row>
    <row r="22" spans="1:6" ht="28.5" customHeight="1">
      <c r="A22" s="327" t="s">
        <v>630</v>
      </c>
      <c r="B22" s="21" t="s">
        <v>44</v>
      </c>
      <c r="C22" s="22"/>
      <c r="D22" s="8"/>
      <c r="E22" s="147"/>
      <c r="F22" s="197"/>
    </row>
    <row r="23" spans="1:6">
      <c r="A23" s="286" t="s">
        <v>45</v>
      </c>
      <c r="B23" s="23" t="s">
        <v>46</v>
      </c>
      <c r="C23" s="20">
        <v>63</v>
      </c>
      <c r="D23" s="10">
        <f>ROUNDUP(C23*Contents!$AF$4,0)</f>
        <v>37</v>
      </c>
      <c r="E23" s="4">
        <f>ROUNDUP(C23*Contents!$AF$5,0)</f>
        <v>34</v>
      </c>
      <c r="F23" s="197"/>
    </row>
    <row r="24" spans="1:6">
      <c r="A24" s="286" t="s">
        <v>601</v>
      </c>
      <c r="B24" s="23" t="s">
        <v>297</v>
      </c>
      <c r="C24" s="20">
        <v>84</v>
      </c>
      <c r="D24" s="10">
        <f>ROUNDUP(C24*Contents!$AF$4,0)</f>
        <v>49</v>
      </c>
      <c r="E24" s="4">
        <f>ROUNDUP(C24*Contents!$AF$5,0)</f>
        <v>45</v>
      </c>
      <c r="F24" s="197"/>
    </row>
    <row r="25" spans="1:6">
      <c r="A25" s="286" t="s">
        <v>282</v>
      </c>
      <c r="B25" s="23" t="s">
        <v>283</v>
      </c>
      <c r="C25" s="20">
        <v>75</v>
      </c>
      <c r="D25" s="10">
        <f>ROUNDUP(C25*Contents!$AF$4,0)</f>
        <v>44</v>
      </c>
      <c r="E25" s="4">
        <f>ROUNDUP(C25*Contents!$AF$5,0)</f>
        <v>40</v>
      </c>
      <c r="F25" s="197"/>
    </row>
    <row r="26" spans="1:6">
      <c r="A26" s="286" t="s">
        <v>281</v>
      </c>
      <c r="B26" s="23" t="s">
        <v>503</v>
      </c>
      <c r="C26" s="20">
        <v>70</v>
      </c>
      <c r="D26" s="10">
        <f>ROUNDUP(C26*Contents!$AF$4,0)</f>
        <v>41</v>
      </c>
      <c r="E26" s="4">
        <f>ROUNDUP(C26*Contents!$AF$5,0)</f>
        <v>37</v>
      </c>
      <c r="F26" s="197"/>
    </row>
    <row r="27" spans="1:6" ht="27">
      <c r="A27" s="287" t="s">
        <v>47</v>
      </c>
      <c r="B27" s="121" t="s">
        <v>550</v>
      </c>
      <c r="C27" s="122">
        <v>220</v>
      </c>
      <c r="D27" s="3">
        <f>ROUNDUP(C27*Contents!$AF$4,0)</f>
        <v>128</v>
      </c>
      <c r="E27" s="27">
        <f>ROUNDUP(C27*Contents!$AF$5,0)</f>
        <v>116</v>
      </c>
      <c r="F27" s="197"/>
    </row>
    <row r="28" spans="1:6">
      <c r="A28" s="286" t="s">
        <v>511</v>
      </c>
      <c r="B28" s="23" t="s">
        <v>512</v>
      </c>
      <c r="C28" s="20">
        <v>520</v>
      </c>
      <c r="D28" s="10">
        <f>ROUNDUP(C28*Contents!$AF$4,0)</f>
        <v>302</v>
      </c>
      <c r="E28" s="4">
        <f>ROUNDUP(C28*Contents!$AF$5,0)</f>
        <v>273</v>
      </c>
      <c r="F28" s="197"/>
    </row>
    <row r="29" spans="1:6">
      <c r="A29" s="286" t="s">
        <v>513</v>
      </c>
      <c r="B29" s="23" t="s">
        <v>514</v>
      </c>
      <c r="C29" s="20">
        <v>520</v>
      </c>
      <c r="D29" s="10">
        <f>ROUNDUP(C29*Contents!$AF$4,0)</f>
        <v>302</v>
      </c>
      <c r="E29" s="4">
        <f>ROUNDUP(C29*Contents!$AF$5,0)</f>
        <v>273</v>
      </c>
      <c r="F29" s="197"/>
    </row>
    <row r="30" spans="1:6">
      <c r="A30" s="286" t="s">
        <v>379</v>
      </c>
      <c r="B30" s="23" t="s">
        <v>380</v>
      </c>
      <c r="C30" s="20">
        <v>63</v>
      </c>
      <c r="D30" s="10">
        <f>ROUNDUP(C30*Contents!$AF$4,0)</f>
        <v>37</v>
      </c>
      <c r="E30" s="4">
        <f>ROUNDUP(C30*Contents!$AF$5,0)</f>
        <v>34</v>
      </c>
      <c r="F30" s="197"/>
    </row>
    <row r="31" spans="1:6">
      <c r="A31" s="286" t="s">
        <v>48</v>
      </c>
      <c r="B31" s="23" t="s">
        <v>49</v>
      </c>
      <c r="C31" s="20">
        <v>105</v>
      </c>
      <c r="D31" s="10">
        <f>ROUNDUP(C31*Contents!$AF$4,0)</f>
        <v>61</v>
      </c>
      <c r="E31" s="4">
        <f>ROUNDUP(C31*Contents!$AF$5,0)</f>
        <v>56</v>
      </c>
      <c r="F31" s="197"/>
    </row>
    <row r="32" spans="1:6">
      <c r="A32" s="286" t="s">
        <v>50</v>
      </c>
      <c r="B32" s="23" t="s">
        <v>51</v>
      </c>
      <c r="C32" s="20">
        <v>98</v>
      </c>
      <c r="D32" s="10">
        <f>ROUNDUP(C32*Contents!$AF$4,0)</f>
        <v>57</v>
      </c>
      <c r="E32" s="4">
        <f>ROUNDUP(C32*Contents!$AF$5,0)</f>
        <v>52</v>
      </c>
      <c r="F32" s="197"/>
    </row>
    <row r="33" spans="1:6">
      <c r="A33" s="286"/>
      <c r="B33" s="23"/>
      <c r="C33" s="20"/>
      <c r="D33" s="10"/>
      <c r="E33" s="4"/>
      <c r="F33" s="197"/>
    </row>
    <row r="34" spans="1:6">
      <c r="A34" s="432" t="s">
        <v>479</v>
      </c>
      <c r="B34" s="433"/>
      <c r="C34" s="433"/>
      <c r="D34" s="433"/>
      <c r="E34" s="434"/>
      <c r="F34" s="197"/>
    </row>
    <row r="35" spans="1:6">
      <c r="A35" s="286" t="s">
        <v>485</v>
      </c>
      <c r="B35" s="23" t="s">
        <v>477</v>
      </c>
      <c r="C35" s="20">
        <v>125</v>
      </c>
      <c r="D35" s="10">
        <f>ROUNDUP(C35*Contents!$AF$4,0)</f>
        <v>73</v>
      </c>
      <c r="E35" s="4">
        <f>ROUNDUP(C35*Contents!$AF$5,0)</f>
        <v>66</v>
      </c>
      <c r="F35" s="197"/>
    </row>
    <row r="36" spans="1:6" ht="15" customHeight="1">
      <c r="A36" s="286" t="s">
        <v>486</v>
      </c>
      <c r="B36" s="23" t="s">
        <v>478</v>
      </c>
      <c r="C36" s="20">
        <v>200</v>
      </c>
      <c r="D36" s="10">
        <f>ROUNDUP(C36*Contents!$AF$4,0)</f>
        <v>116</v>
      </c>
      <c r="E36" s="4">
        <f>ROUNDUP(C36*Contents!$AF$5,0)</f>
        <v>105</v>
      </c>
      <c r="F36" s="197"/>
    </row>
    <row r="37" spans="1:6" ht="15" customHeight="1">
      <c r="A37" s="288" t="s">
        <v>488</v>
      </c>
      <c r="B37" s="297" t="s">
        <v>489</v>
      </c>
      <c r="C37" s="20">
        <v>73</v>
      </c>
      <c r="D37" s="10">
        <f>ROUNDUP(C37*Contents!$AF$4,0)</f>
        <v>43</v>
      </c>
      <c r="E37" s="4">
        <f>ROUNDUP(C37*Contents!$AF$5,0)</f>
        <v>39</v>
      </c>
      <c r="F37" s="197"/>
    </row>
    <row r="38" spans="1:6">
      <c r="A38" s="288" t="s">
        <v>487</v>
      </c>
      <c r="B38" s="435" t="s">
        <v>480</v>
      </c>
      <c r="C38" s="436"/>
      <c r="D38" s="436"/>
      <c r="E38" s="437"/>
      <c r="F38" s="197"/>
    </row>
    <row r="39" spans="1:6">
      <c r="A39" s="306" t="s">
        <v>233</v>
      </c>
      <c r="B39" s="307" t="s">
        <v>234</v>
      </c>
      <c r="C39" s="245">
        <v>122</v>
      </c>
      <c r="D39" s="245">
        <f>ROUNDUP(C39*Contents!$AF$4,0)</f>
        <v>71</v>
      </c>
      <c r="E39" s="246">
        <f>ROUNDUP(C39*Contents!$AF$5,0)</f>
        <v>65</v>
      </c>
      <c r="F39" s="197"/>
    </row>
    <row r="40" spans="1:6">
      <c r="A40" s="228"/>
      <c r="B40" s="242" t="s">
        <v>627</v>
      </c>
      <c r="C40" s="379"/>
      <c r="D40" s="379"/>
      <c r="E40" s="380"/>
      <c r="F40" s="197"/>
    </row>
    <row r="41" spans="1:6">
      <c r="A41" s="340"/>
      <c r="B41" s="341"/>
      <c r="C41" s="341"/>
      <c r="D41" s="341"/>
      <c r="E41" s="341"/>
      <c r="F41" s="342"/>
    </row>
    <row r="47" spans="1:6">
      <c r="B47" s="185"/>
    </row>
  </sheetData>
  <mergeCells count="5">
    <mergeCell ref="A41:F41"/>
    <mergeCell ref="A1:F1"/>
    <mergeCell ref="A34:E34"/>
    <mergeCell ref="B38:E38"/>
    <mergeCell ref="C40:E40"/>
  </mergeCells>
  <phoneticPr fontId="2" type="noConversion"/>
  <conditionalFormatting sqref="D2 D3:E33 D39:E39">
    <cfRule type="cellIs" dxfId="3" priority="3" stopIfTrue="1" operator="equal">
      <formula>0</formula>
    </cfRule>
  </conditionalFormatting>
  <conditionalFormatting sqref="D35:E37">
    <cfRule type="cellIs" dxfId="2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zoomScaleNormal="100" workbookViewId="0">
      <selection activeCell="C21" sqref="C21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184</v>
      </c>
      <c r="B1" s="351"/>
      <c r="C1" s="351"/>
      <c r="D1" s="351"/>
      <c r="E1" s="351"/>
      <c r="F1" s="352"/>
    </row>
    <row r="2" spans="1:6">
      <c r="A2" s="289" t="s">
        <v>53</v>
      </c>
      <c r="B2" s="290"/>
      <c r="C2" s="291" t="s">
        <v>0</v>
      </c>
      <c r="D2" s="102" t="s">
        <v>1</v>
      </c>
      <c r="E2" s="103" t="s">
        <v>2</v>
      </c>
      <c r="F2" s="195"/>
    </row>
    <row r="3" spans="1:6">
      <c r="A3" s="196" t="s">
        <v>54</v>
      </c>
      <c r="B3" s="5" t="s">
        <v>216</v>
      </c>
      <c r="C3" s="28">
        <v>650</v>
      </c>
      <c r="D3" s="3">
        <f>ROUNDUP(C3*Contents!$AF$4,0)</f>
        <v>377</v>
      </c>
      <c r="E3" s="4">
        <f>ROUNDUP(C3*Contents!$AF$5,0)</f>
        <v>342</v>
      </c>
      <c r="F3" s="231"/>
    </row>
    <row r="4" spans="1:6">
      <c r="A4" s="196" t="s">
        <v>237</v>
      </c>
      <c r="B4" s="5" t="s">
        <v>55</v>
      </c>
      <c r="C4" s="28">
        <v>300</v>
      </c>
      <c r="D4" s="3">
        <f>ROUNDUP(C4*Contents!$AF$4,0)</f>
        <v>174</v>
      </c>
      <c r="E4" s="4">
        <f>ROUNDUP(C4*Contents!$AF$5,0)</f>
        <v>158</v>
      </c>
      <c r="F4" s="197"/>
    </row>
    <row r="5" spans="1:6" ht="28.5" customHeight="1">
      <c r="A5" s="321" t="s">
        <v>576</v>
      </c>
      <c r="B5" s="443" t="s">
        <v>284</v>
      </c>
      <c r="C5" s="442"/>
      <c r="D5" s="442"/>
      <c r="E5" s="444"/>
      <c r="F5" s="197"/>
    </row>
    <row r="6" spans="1:6">
      <c r="A6" s="286" t="s">
        <v>56</v>
      </c>
      <c r="B6" s="23" t="s">
        <v>46</v>
      </c>
      <c r="C6" s="20">
        <v>50</v>
      </c>
      <c r="D6" s="3">
        <f>ROUNDUP(C6*Contents!$AF$4,0)</f>
        <v>29</v>
      </c>
      <c r="E6" s="4">
        <f>ROUNDUP(C6*Contents!$AF$5,0)</f>
        <v>27</v>
      </c>
      <c r="F6" s="197"/>
    </row>
    <row r="7" spans="1:6" ht="54">
      <c r="A7" s="286" t="s">
        <v>240</v>
      </c>
      <c r="B7" s="23" t="s">
        <v>296</v>
      </c>
      <c r="C7" s="20">
        <v>53</v>
      </c>
      <c r="D7" s="3">
        <f>ROUNDUP(C7*Contents!$AF$4,0)</f>
        <v>31</v>
      </c>
      <c r="E7" s="4">
        <f>ROUNDUP(C7*Contents!$AF$5,0)</f>
        <v>28</v>
      </c>
      <c r="F7" s="197"/>
    </row>
    <row r="8" spans="1:6">
      <c r="A8" s="286" t="s">
        <v>515</v>
      </c>
      <c r="B8" s="23" t="s">
        <v>512</v>
      </c>
      <c r="C8" s="20">
        <v>490</v>
      </c>
      <c r="D8" s="3">
        <f>ROUNDUP(C8*Contents!$AF$4,0)</f>
        <v>285</v>
      </c>
      <c r="E8" s="4">
        <f>ROUNDUP(C8*Contents!$AF$5,0)</f>
        <v>258</v>
      </c>
      <c r="F8" s="197"/>
    </row>
    <row r="9" spans="1:6">
      <c r="A9" s="286" t="s">
        <v>516</v>
      </c>
      <c r="B9" s="23" t="s">
        <v>514</v>
      </c>
      <c r="C9" s="20">
        <v>490</v>
      </c>
      <c r="D9" s="3">
        <f>ROUNDUP(C9*Contents!$AF$4,0)</f>
        <v>285</v>
      </c>
      <c r="E9" s="4">
        <f>ROUNDUP(C9*Contents!$AF$5,0)</f>
        <v>258</v>
      </c>
      <c r="F9" s="197"/>
    </row>
    <row r="10" spans="1:6" ht="27">
      <c r="A10" s="286" t="s">
        <v>294</v>
      </c>
      <c r="B10" s="23" t="s">
        <v>543</v>
      </c>
      <c r="C10" s="20">
        <v>99</v>
      </c>
      <c r="D10" s="3">
        <f>ROUNDUP(C10*Contents!$AF$4,0)</f>
        <v>58</v>
      </c>
      <c r="E10" s="4">
        <f>ROUNDUP(C10*Contents!$AF$5,0)</f>
        <v>52</v>
      </c>
      <c r="F10" s="197"/>
    </row>
    <row r="11" spans="1:6">
      <c r="A11" s="286" t="s">
        <v>57</v>
      </c>
      <c r="B11" s="23" t="s">
        <v>58</v>
      </c>
      <c r="C11" s="20">
        <v>105</v>
      </c>
      <c r="D11" s="3">
        <f>ROUNDUP(C11*Contents!$AF$4,0)</f>
        <v>61</v>
      </c>
      <c r="E11" s="4">
        <f>ROUNDUP(C11*Contents!$AF$5,0)</f>
        <v>56</v>
      </c>
      <c r="F11" s="197"/>
    </row>
    <row r="12" spans="1:6">
      <c r="A12" s="286" t="s">
        <v>59</v>
      </c>
      <c r="B12" s="23" t="s">
        <v>60</v>
      </c>
      <c r="C12" s="20">
        <v>98</v>
      </c>
      <c r="D12" s="10">
        <f>ROUNDUP(C12*Contents!$AF$4,0)</f>
        <v>57</v>
      </c>
      <c r="E12" s="4">
        <f>ROUNDUP(C12*Contents!$AF$5,0)</f>
        <v>52</v>
      </c>
      <c r="F12" s="197"/>
    </row>
    <row r="13" spans="1:6">
      <c r="A13" s="308" t="s">
        <v>235</v>
      </c>
      <c r="B13" s="307" t="s">
        <v>236</v>
      </c>
      <c r="C13" s="164">
        <v>122</v>
      </c>
      <c r="D13" s="164">
        <f>ROUNDUP(C13*Contents!$AF$4,0)</f>
        <v>71</v>
      </c>
      <c r="E13" s="246">
        <f>ROUNDUP(C13*Contents!$AF$5,0)</f>
        <v>65</v>
      </c>
      <c r="F13" s="197"/>
    </row>
    <row r="14" spans="1:6">
      <c r="A14" s="228"/>
      <c r="B14" s="242" t="s">
        <v>627</v>
      </c>
      <c r="C14" s="379"/>
      <c r="D14" s="379"/>
      <c r="E14" s="380"/>
      <c r="F14" s="232"/>
    </row>
    <row r="15" spans="1:6" ht="8.25" customHeight="1">
      <c r="A15" s="263"/>
      <c r="B15" s="7"/>
      <c r="C15" s="29"/>
      <c r="D15" s="8"/>
      <c r="E15" s="35"/>
      <c r="F15" s="198"/>
    </row>
    <row r="16" spans="1:6" ht="15.75" customHeight="1">
      <c r="A16" s="269" t="s">
        <v>62</v>
      </c>
      <c r="B16" s="441" t="s">
        <v>186</v>
      </c>
      <c r="C16" s="442"/>
      <c r="D16" s="442"/>
      <c r="E16" s="442"/>
      <c r="F16" s="200"/>
    </row>
    <row r="17" spans="1:6" ht="14.25" customHeight="1">
      <c r="A17" s="196" t="s">
        <v>181</v>
      </c>
      <c r="B17" s="13" t="s">
        <v>250</v>
      </c>
      <c r="C17" s="10">
        <v>438</v>
      </c>
      <c r="D17" s="3">
        <f>ROUNDUP(C17*Contents!$AF$4,0)</f>
        <v>255</v>
      </c>
      <c r="E17" s="4">
        <f>ROUNDUP(C17*Contents!$AF$5,0)</f>
        <v>230</v>
      </c>
      <c r="F17" s="197"/>
    </row>
    <row r="18" spans="1:6">
      <c r="A18" s="196" t="s">
        <v>182</v>
      </c>
      <c r="B18" s="13" t="s">
        <v>221</v>
      </c>
      <c r="C18" s="10">
        <v>585</v>
      </c>
      <c r="D18" s="3">
        <f>ROUNDUP(C18*Contents!$AF$4,0)</f>
        <v>340</v>
      </c>
      <c r="E18" s="4">
        <f>ROUNDUP(C18*Contents!$AF$5,0)</f>
        <v>308</v>
      </c>
      <c r="F18" s="197"/>
    </row>
    <row r="19" spans="1:6">
      <c r="A19" s="196" t="s">
        <v>183</v>
      </c>
      <c r="B19" s="79" t="s">
        <v>249</v>
      </c>
      <c r="C19" s="10">
        <v>240</v>
      </c>
      <c r="D19" s="3">
        <f>ROUNDUP(C19*Contents!$AF$4,0)</f>
        <v>140</v>
      </c>
      <c r="E19" s="4">
        <f>ROUNDUP(C19*Contents!$AF$5,0)</f>
        <v>126</v>
      </c>
      <c r="F19" s="197"/>
    </row>
    <row r="20" spans="1:6" ht="28.5">
      <c r="A20" s="196" t="s">
        <v>63</v>
      </c>
      <c r="B20" s="6" t="s">
        <v>222</v>
      </c>
      <c r="C20" s="10">
        <v>428</v>
      </c>
      <c r="D20" s="3">
        <f>ROUNDUP(C20*Contents!$AF$4,0)</f>
        <v>249</v>
      </c>
      <c r="E20" s="4">
        <f>ROUNDUP(C20*Contents!$AF$5,0)</f>
        <v>225</v>
      </c>
      <c r="F20" s="197"/>
    </row>
    <row r="21" spans="1:6">
      <c r="A21" s="196" t="s">
        <v>27</v>
      </c>
      <c r="B21" s="6" t="s">
        <v>64</v>
      </c>
      <c r="C21" s="30">
        <v>68</v>
      </c>
      <c r="D21" s="3">
        <f>ROUNDUP(C21*Contents!$AF$4,0)</f>
        <v>40</v>
      </c>
      <c r="E21" s="4">
        <f>ROUNDUP(C21*Contents!$AF$5,0)</f>
        <v>36</v>
      </c>
      <c r="F21" s="197"/>
    </row>
    <row r="22" spans="1:6" ht="28.5">
      <c r="A22" s="196" t="s">
        <v>187</v>
      </c>
      <c r="B22" s="6" t="s">
        <v>544</v>
      </c>
      <c r="C22" s="30">
        <v>428</v>
      </c>
      <c r="D22" s="3">
        <f>ROUNDUP(C22*Contents!$AF$4,0)</f>
        <v>249</v>
      </c>
      <c r="E22" s="4">
        <f>ROUNDUP(C22*Contents!$AF$5,0)</f>
        <v>225</v>
      </c>
      <c r="F22" s="197"/>
    </row>
    <row r="23" spans="1:6">
      <c r="A23" s="196" t="s">
        <v>248</v>
      </c>
      <c r="B23" s="6" t="s">
        <v>545</v>
      </c>
      <c r="C23" s="30">
        <v>138</v>
      </c>
      <c r="D23" s="3">
        <f>ROUNDUP(C23*Contents!$AF$4,0)</f>
        <v>81</v>
      </c>
      <c r="E23" s="4">
        <f>ROUNDUP(C23*Contents!$AF$5,0)</f>
        <v>73</v>
      </c>
      <c r="F23" s="197"/>
    </row>
    <row r="24" spans="1:6">
      <c r="A24" s="196" t="s">
        <v>209</v>
      </c>
      <c r="B24" s="6" t="s">
        <v>466</v>
      </c>
      <c r="C24" s="30">
        <v>428</v>
      </c>
      <c r="D24" s="3">
        <f>ROUNDUP(C24*Contents!$AF$4,0)</f>
        <v>249</v>
      </c>
      <c r="E24" s="4">
        <f>ROUNDUP(C24*Contents!$AF$5,0)</f>
        <v>225</v>
      </c>
      <c r="F24" s="197"/>
    </row>
    <row r="25" spans="1:6">
      <c r="A25" s="196" t="s">
        <v>304</v>
      </c>
      <c r="B25" s="6" t="s">
        <v>220</v>
      </c>
      <c r="C25" s="30">
        <v>350</v>
      </c>
      <c r="D25" s="3">
        <f>ROUNDUP(C25*Contents!$AF$4,0)</f>
        <v>203</v>
      </c>
      <c r="E25" s="4">
        <f>ROUNDUP(C25*Contents!$AF$5,0)</f>
        <v>184</v>
      </c>
      <c r="F25" s="197"/>
    </row>
    <row r="26" spans="1:6">
      <c r="A26" s="196" t="s">
        <v>381</v>
      </c>
      <c r="B26" s="6" t="s">
        <v>382</v>
      </c>
      <c r="C26" s="30">
        <v>350</v>
      </c>
      <c r="D26" s="3">
        <f>ROUNDUP(C26*Contents!$AF$4,0)</f>
        <v>203</v>
      </c>
      <c r="E26" s="4">
        <f>ROUNDUP(C26*Contents!$AF$5,0)</f>
        <v>184</v>
      </c>
      <c r="F26" s="197"/>
    </row>
    <row r="27" spans="1:6">
      <c r="A27" s="180" t="s">
        <v>237</v>
      </c>
      <c r="B27" s="172" t="s">
        <v>218</v>
      </c>
      <c r="C27" s="173">
        <v>300</v>
      </c>
      <c r="D27" s="174">
        <f>ROUNDUP(C27*Contents!$AF$4,0)</f>
        <v>174</v>
      </c>
      <c r="E27" s="175">
        <f>ROUNDUP(C27*Contents!$AF$5,0)</f>
        <v>158</v>
      </c>
      <c r="F27" s="197"/>
    </row>
    <row r="28" spans="1:6">
      <c r="A28" s="304" t="s">
        <v>238</v>
      </c>
      <c r="B28" s="303" t="s">
        <v>239</v>
      </c>
      <c r="C28" s="245">
        <v>122</v>
      </c>
      <c r="D28" s="164">
        <f>ROUNDUP(C28*Contents!$AF$4,0)</f>
        <v>71</v>
      </c>
      <c r="E28" s="246">
        <f>ROUNDUP(C28*Contents!$AF$5,0)</f>
        <v>65</v>
      </c>
      <c r="F28" s="197"/>
    </row>
    <row r="29" spans="1:6">
      <c r="A29" s="228"/>
      <c r="B29" s="242" t="s">
        <v>627</v>
      </c>
      <c r="C29" s="379"/>
      <c r="D29" s="379"/>
      <c r="E29" s="380"/>
      <c r="F29" s="197"/>
    </row>
    <row r="30" spans="1:6">
      <c r="A30" s="438"/>
      <c r="B30" s="439"/>
      <c r="C30" s="439"/>
      <c r="D30" s="439"/>
      <c r="E30" s="439"/>
      <c r="F30" s="440"/>
    </row>
  </sheetData>
  <mergeCells count="6">
    <mergeCell ref="A1:F1"/>
    <mergeCell ref="A30:F30"/>
    <mergeCell ref="B16:E16"/>
    <mergeCell ref="B5:E5"/>
    <mergeCell ref="C14:E14"/>
    <mergeCell ref="C29:E29"/>
  </mergeCells>
  <phoneticPr fontId="2" type="noConversion"/>
  <conditionalFormatting sqref="D2:E4 D6:E13 D15:E15 D17:E28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1"/>
  <sheetViews>
    <sheetView tabSelected="1" topLeftCell="A15" zoomScaleNormal="100" workbookViewId="0">
      <selection activeCell="B43" sqref="B43"/>
    </sheetView>
  </sheetViews>
  <sheetFormatPr defaultColWidth="22"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22" style="1"/>
  </cols>
  <sheetData>
    <row r="1" spans="1:6" ht="20.25" customHeight="1">
      <c r="A1" s="350" t="s">
        <v>223</v>
      </c>
      <c r="B1" s="351"/>
      <c r="C1" s="351"/>
      <c r="D1" s="351"/>
      <c r="E1" s="351"/>
      <c r="F1" s="352"/>
    </row>
    <row r="2" spans="1:6">
      <c r="A2" s="194" t="s">
        <v>225</v>
      </c>
      <c r="B2" s="137"/>
      <c r="C2" s="101" t="s">
        <v>0</v>
      </c>
      <c r="D2" s="102" t="s">
        <v>1</v>
      </c>
      <c r="E2" s="103" t="s">
        <v>2</v>
      </c>
      <c r="F2" s="195"/>
    </row>
    <row r="3" spans="1:6">
      <c r="A3" s="265" t="s">
        <v>597</v>
      </c>
      <c r="B3" s="84" t="s">
        <v>387</v>
      </c>
      <c r="C3" s="10">
        <v>272</v>
      </c>
      <c r="D3" s="3">
        <f>ROUNDUP(C3*Contents!$AF$4,0)</f>
        <v>158</v>
      </c>
      <c r="E3" s="4">
        <f>ROUNDUP(C3*Contents!$AF$5,0)</f>
        <v>143</v>
      </c>
      <c r="F3" s="197"/>
    </row>
    <row r="4" spans="1:6">
      <c r="A4" s="265" t="s">
        <v>598</v>
      </c>
      <c r="B4" s="84" t="s">
        <v>388</v>
      </c>
      <c r="C4" s="10">
        <v>234</v>
      </c>
      <c r="D4" s="3">
        <f>ROUNDUP(C4*Contents!$AF$4,0)</f>
        <v>136</v>
      </c>
      <c r="E4" s="4">
        <f>ROUNDUP(C4*Contents!$AF$5,0)</f>
        <v>123</v>
      </c>
      <c r="F4" s="197"/>
    </row>
    <row r="5" spans="1:6">
      <c r="A5" s="265" t="s">
        <v>599</v>
      </c>
      <c r="B5" s="84" t="s">
        <v>389</v>
      </c>
      <c r="C5" s="10">
        <v>272</v>
      </c>
      <c r="D5" s="3">
        <f>ROUNDUP(C5*Contents!$AF$4,0)</f>
        <v>158</v>
      </c>
      <c r="E5" s="4">
        <f>ROUNDUP(C5*Contents!$AF$5,0)</f>
        <v>143</v>
      </c>
      <c r="F5" s="197"/>
    </row>
    <row r="6" spans="1:6">
      <c r="A6" s="265" t="s">
        <v>229</v>
      </c>
      <c r="B6" s="113" t="s">
        <v>390</v>
      </c>
      <c r="C6" s="10">
        <v>501</v>
      </c>
      <c r="D6" s="3">
        <f>ROUNDUP(C6*Contents!$AF$4,0)</f>
        <v>291</v>
      </c>
      <c r="E6" s="4">
        <f>ROUNDUP(C6*Contents!$AF$5,0)</f>
        <v>264</v>
      </c>
      <c r="F6" s="197"/>
    </row>
    <row r="7" spans="1:6">
      <c r="A7" s="265" t="s">
        <v>313</v>
      </c>
      <c r="B7" s="113" t="s">
        <v>383</v>
      </c>
      <c r="C7" s="10">
        <v>794</v>
      </c>
      <c r="D7" s="3">
        <f>ROUNDUP(C7*Contents!$AF$4,0)</f>
        <v>461</v>
      </c>
      <c r="E7" s="4">
        <f>ROUNDUP(C7*Contents!$AF$5,0)</f>
        <v>417</v>
      </c>
      <c r="F7" s="197"/>
    </row>
    <row r="8" spans="1:6">
      <c r="A8" s="265" t="s">
        <v>314</v>
      </c>
      <c r="B8" s="113" t="s">
        <v>384</v>
      </c>
      <c r="C8" s="10">
        <v>1071</v>
      </c>
      <c r="D8" s="3">
        <f>ROUNDUP(C8*Contents!$AF$4,0)</f>
        <v>622</v>
      </c>
      <c r="E8" s="4">
        <f>ROUNDUP(C8*Contents!$AF$5,0)</f>
        <v>563</v>
      </c>
      <c r="F8" s="197"/>
    </row>
    <row r="9" spans="1:6">
      <c r="A9" s="265" t="s">
        <v>230</v>
      </c>
      <c r="B9" s="113" t="s">
        <v>391</v>
      </c>
      <c r="C9" s="10">
        <v>776</v>
      </c>
      <c r="D9" s="3">
        <f>ROUNDUP(C9*Contents!$AF$4,0)</f>
        <v>451</v>
      </c>
      <c r="E9" s="4">
        <f>ROUNDUP(C9*Contents!$AF$5,0)</f>
        <v>408</v>
      </c>
      <c r="F9" s="197"/>
    </row>
    <row r="10" spans="1:6">
      <c r="A10" s="265" t="s">
        <v>577</v>
      </c>
      <c r="B10" s="113" t="s">
        <v>578</v>
      </c>
      <c r="C10" s="10">
        <v>410</v>
      </c>
      <c r="D10" s="3">
        <f>ROUNDUP(C10*Contents!$AF$4,0)</f>
        <v>238</v>
      </c>
      <c r="E10" s="4">
        <f>ROUNDUP(C10*Contents!$AF$5,0)</f>
        <v>216</v>
      </c>
      <c r="F10" s="197"/>
    </row>
    <row r="11" spans="1:6">
      <c r="A11" s="265" t="s">
        <v>299</v>
      </c>
      <c r="B11" s="113" t="s">
        <v>392</v>
      </c>
      <c r="C11" s="10">
        <v>997</v>
      </c>
      <c r="D11" s="3">
        <f>ROUNDUP(C11*Contents!$AF$4,0)</f>
        <v>579</v>
      </c>
      <c r="E11" s="4">
        <f>ROUNDUP(C11*Contents!$AF$5,0)</f>
        <v>524</v>
      </c>
      <c r="F11" s="197"/>
    </row>
    <row r="12" spans="1:6">
      <c r="A12" s="196" t="s">
        <v>226</v>
      </c>
      <c r="B12" s="47"/>
      <c r="C12" s="48"/>
      <c r="D12" s="8"/>
      <c r="E12" s="147"/>
      <c r="F12" s="197"/>
    </row>
    <row r="13" spans="1:6">
      <c r="A13" s="196" t="s">
        <v>227</v>
      </c>
      <c r="B13" s="47" t="s">
        <v>241</v>
      </c>
      <c r="C13" s="10">
        <v>136</v>
      </c>
      <c r="D13" s="3">
        <f>ROUNDUP(C13*Contents!$AF$4,0)</f>
        <v>79</v>
      </c>
      <c r="E13" s="4">
        <f>ROUNDUP(C13*Contents!$AF$5,0)</f>
        <v>72</v>
      </c>
      <c r="F13" s="232"/>
    </row>
    <row r="14" spans="1:6">
      <c r="A14" s="196" t="s">
        <v>228</v>
      </c>
      <c r="B14" s="47" t="s">
        <v>242</v>
      </c>
      <c r="C14" s="10">
        <v>179</v>
      </c>
      <c r="D14" s="3">
        <f>ROUNDUP(C14*Contents!$AF$4,0)</f>
        <v>104</v>
      </c>
      <c r="E14" s="4">
        <f>ROUNDUP(C14*Contents!$AF$5,0)</f>
        <v>94</v>
      </c>
      <c r="F14" s="232"/>
    </row>
    <row r="15" spans="1:6" ht="42" customHeight="1">
      <c r="A15" s="196" t="s">
        <v>246</v>
      </c>
      <c r="B15" s="47" t="s">
        <v>510</v>
      </c>
      <c r="C15" s="10">
        <v>321</v>
      </c>
      <c r="D15" s="10">
        <f>ROUNDUP(C15*Contents!$AF$4,0)</f>
        <v>187</v>
      </c>
      <c r="E15" s="4">
        <f>ROUNDUP(C15*Contents!$AF$5,0)</f>
        <v>169</v>
      </c>
      <c r="F15" s="202"/>
    </row>
    <row r="16" spans="1:6">
      <c r="A16" s="191"/>
      <c r="B16" s="294"/>
      <c r="C16" s="8"/>
      <c r="D16" s="8"/>
      <c r="E16" s="181"/>
      <c r="F16" s="33"/>
    </row>
    <row r="17" spans="1:6">
      <c r="A17" s="194" t="s">
        <v>231</v>
      </c>
      <c r="B17" s="137"/>
      <c r="C17" s="101" t="s">
        <v>0</v>
      </c>
      <c r="D17" s="102" t="s">
        <v>1</v>
      </c>
      <c r="E17" s="103" t="s">
        <v>2</v>
      </c>
      <c r="F17" s="195"/>
    </row>
    <row r="18" spans="1:6">
      <c r="A18" s="265" t="s">
        <v>3</v>
      </c>
      <c r="B18" s="84" t="s">
        <v>232</v>
      </c>
      <c r="C18" s="10">
        <v>1884</v>
      </c>
      <c r="D18" s="3">
        <f>ROUNDUP(C18*Contents!$AF$4,0)</f>
        <v>1093</v>
      </c>
      <c r="E18" s="4">
        <f>ROUNDUP(C18*Contents!$AF$5,0)</f>
        <v>990</v>
      </c>
      <c r="F18" s="197"/>
    </row>
    <row r="19" spans="1:6" ht="42.75">
      <c r="A19" s="265" t="s">
        <v>556</v>
      </c>
      <c r="B19" s="84" t="s">
        <v>557</v>
      </c>
      <c r="C19" s="10">
        <v>3149</v>
      </c>
      <c r="D19" s="3">
        <f>ROUNDUP(C19*Contents!$AF$4,0)</f>
        <v>1827</v>
      </c>
      <c r="E19" s="4">
        <f>ROUNDUP(C19*Contents!$AF$5,0)</f>
        <v>1654</v>
      </c>
      <c r="F19" s="197"/>
    </row>
    <row r="20" spans="1:6" ht="28.5">
      <c r="A20" s="265" t="s">
        <v>504</v>
      </c>
      <c r="B20" s="113" t="s">
        <v>505</v>
      </c>
      <c r="C20" s="10">
        <v>1386</v>
      </c>
      <c r="D20" s="3">
        <f>ROUNDUP(C20*Contents!$AF$4,0)</f>
        <v>804</v>
      </c>
      <c r="E20" s="4">
        <f>ROUNDUP(C20*Contents!$AF$5,0)</f>
        <v>728</v>
      </c>
      <c r="F20" s="197"/>
    </row>
    <row r="21" spans="1:6">
      <c r="A21" s="196" t="s">
        <v>100</v>
      </c>
      <c r="B21" s="47"/>
      <c r="C21" s="48"/>
      <c r="D21" s="8"/>
      <c r="E21" s="147"/>
      <c r="F21" s="197"/>
    </row>
    <row r="22" spans="1:6">
      <c r="A22" s="196" t="s">
        <v>206</v>
      </c>
      <c r="B22" s="112" t="s">
        <v>295</v>
      </c>
      <c r="C22" s="10">
        <v>306</v>
      </c>
      <c r="D22" s="3">
        <f>ROUNDUP(C22*Contents!$AF$4,0)</f>
        <v>178</v>
      </c>
      <c r="E22" s="4">
        <f>ROUNDUP(C22*Contents!$AF$5,0)</f>
        <v>161</v>
      </c>
      <c r="F22" s="197"/>
    </row>
    <row r="23" spans="1:6">
      <c r="A23" s="265" t="s">
        <v>229</v>
      </c>
      <c r="B23" s="113" t="s">
        <v>558</v>
      </c>
      <c r="C23" s="10">
        <v>501</v>
      </c>
      <c r="D23" s="10">
        <f>ROUNDUP(C23*Contents!$AF$4,0)</f>
        <v>291</v>
      </c>
      <c r="E23" s="4">
        <f>ROUNDUP(C23*Contents!$AF$5,0)</f>
        <v>264</v>
      </c>
      <c r="F23" s="202"/>
    </row>
    <row r="24" spans="1:6">
      <c r="A24" s="167"/>
      <c r="B24" s="292"/>
      <c r="C24" s="293"/>
      <c r="D24" s="24"/>
      <c r="E24" s="43"/>
    </row>
    <row r="25" spans="1:6">
      <c r="A25" s="445" t="s">
        <v>420</v>
      </c>
      <c r="B25" s="446"/>
      <c r="C25" s="101" t="s">
        <v>0</v>
      </c>
      <c r="D25" s="102" t="s">
        <v>1</v>
      </c>
      <c r="E25" s="103" t="s">
        <v>2</v>
      </c>
      <c r="F25" s="195"/>
    </row>
    <row r="26" spans="1:6">
      <c r="A26" s="228" t="s">
        <v>4</v>
      </c>
      <c r="B26" s="5" t="s">
        <v>5</v>
      </c>
      <c r="C26" s="127">
        <v>391</v>
      </c>
      <c r="D26" s="3">
        <f>ROUNDUP(C26*Contents!$AF$4,0)</f>
        <v>227</v>
      </c>
      <c r="E26" s="4">
        <f>ROUNDUP(C26*Contents!$AF$5,0)</f>
        <v>206</v>
      </c>
      <c r="F26" s="197"/>
    </row>
    <row r="27" spans="1:6">
      <c r="A27" s="228" t="s">
        <v>6</v>
      </c>
      <c r="B27" s="5" t="s">
        <v>243</v>
      </c>
      <c r="C27" s="127">
        <v>468</v>
      </c>
      <c r="D27" s="3">
        <f>ROUNDUP(C27*Contents!$AF$4,0)</f>
        <v>272</v>
      </c>
      <c r="E27" s="4">
        <f>ROUNDUP(C27*Contents!$AF$5,0)</f>
        <v>246</v>
      </c>
      <c r="F27" s="197"/>
    </row>
    <row r="28" spans="1:6">
      <c r="A28" s="242"/>
      <c r="B28" s="7"/>
      <c r="C28" s="8"/>
      <c r="D28" s="8"/>
      <c r="E28" s="147"/>
      <c r="F28" s="197"/>
    </row>
    <row r="29" spans="1:6">
      <c r="A29" s="228" t="s">
        <v>7</v>
      </c>
      <c r="B29" s="5" t="s">
        <v>244</v>
      </c>
      <c r="C29" s="127">
        <v>538</v>
      </c>
      <c r="D29" s="3">
        <f>ROUNDUP(C29*Contents!$AF$4,0)</f>
        <v>313</v>
      </c>
      <c r="E29" s="4">
        <f>ROUNDUP(C29*Contents!$AF$5,0)</f>
        <v>283</v>
      </c>
      <c r="F29" s="197"/>
    </row>
    <row r="30" spans="1:6">
      <c r="A30" s="228" t="s">
        <v>8</v>
      </c>
      <c r="B30" s="6" t="s">
        <v>546</v>
      </c>
      <c r="C30" s="127">
        <v>664</v>
      </c>
      <c r="D30" s="3">
        <f>ROUNDUP(C30*Contents!$AF$4,0)</f>
        <v>386</v>
      </c>
      <c r="E30" s="4">
        <f>ROUNDUP(C30*Contents!$AF$5,0)</f>
        <v>349</v>
      </c>
      <c r="F30" s="197"/>
    </row>
    <row r="31" spans="1:6" ht="14.25" customHeight="1">
      <c r="A31" s="228" t="s">
        <v>9</v>
      </c>
      <c r="B31" s="6" t="s">
        <v>551</v>
      </c>
      <c r="C31" s="127">
        <v>775</v>
      </c>
      <c r="D31" s="3">
        <f>ROUNDUP(C31*Contents!$AF$4,0)</f>
        <v>450</v>
      </c>
      <c r="E31" s="4">
        <f>ROUNDUP(C31*Contents!$AF$5,0)</f>
        <v>407</v>
      </c>
      <c r="F31" s="197"/>
    </row>
    <row r="32" spans="1:6">
      <c r="A32" s="242"/>
      <c r="B32" s="7"/>
      <c r="C32" s="8"/>
      <c r="D32" s="8"/>
      <c r="E32" s="147"/>
      <c r="F32" s="197"/>
    </row>
    <row r="33" spans="1:6">
      <c r="A33" s="228" t="s">
        <v>10</v>
      </c>
      <c r="B33" s="5" t="s">
        <v>244</v>
      </c>
      <c r="C33" s="127">
        <v>541</v>
      </c>
      <c r="D33" s="3">
        <f>ROUNDUP(C33*Contents!$AF$4,0)</f>
        <v>314</v>
      </c>
      <c r="E33" s="4">
        <f>ROUNDUP(C33*Contents!$AF$5,0)</f>
        <v>285</v>
      </c>
      <c r="F33" s="197"/>
    </row>
    <row r="34" spans="1:6">
      <c r="A34" s="228" t="s">
        <v>11</v>
      </c>
      <c r="B34" s="6" t="s">
        <v>546</v>
      </c>
      <c r="C34" s="127">
        <v>669</v>
      </c>
      <c r="D34" s="3">
        <f>ROUNDUP(C34*Contents!$AF$4,0)</f>
        <v>389</v>
      </c>
      <c r="E34" s="4">
        <f>ROUNDUP(C34*Contents!$AF$5,0)</f>
        <v>352</v>
      </c>
      <c r="F34" s="197"/>
    </row>
    <row r="35" spans="1:6" ht="14.25" customHeight="1">
      <c r="A35" s="228" t="s">
        <v>12</v>
      </c>
      <c r="B35" s="6" t="s">
        <v>551</v>
      </c>
      <c r="C35" s="127">
        <v>775</v>
      </c>
      <c r="D35" s="3">
        <f>ROUNDUP(C35*Contents!$AF$4,0)</f>
        <v>450</v>
      </c>
      <c r="E35" s="4">
        <f>ROUNDUP(C35*Contents!$AF$5,0)</f>
        <v>407</v>
      </c>
      <c r="F35" s="197"/>
    </row>
    <row r="36" spans="1:6">
      <c r="A36" s="242"/>
      <c r="B36" s="7"/>
      <c r="C36" s="8"/>
      <c r="D36" s="8"/>
      <c r="E36" s="147"/>
      <c r="F36" s="197"/>
    </row>
    <row r="37" spans="1:6">
      <c r="A37" s="279" t="s">
        <v>13</v>
      </c>
      <c r="B37" s="6" t="s">
        <v>245</v>
      </c>
      <c r="C37" s="127">
        <v>597</v>
      </c>
      <c r="D37" s="3">
        <f>ROUNDUP(C37*Contents!$AF$4,0)</f>
        <v>347</v>
      </c>
      <c r="E37" s="4">
        <f>ROUNDUP(C37*Contents!$AF$5,0)</f>
        <v>314</v>
      </c>
      <c r="F37" s="197"/>
    </row>
    <row r="38" spans="1:6" ht="28.5">
      <c r="A38" s="228" t="s">
        <v>14</v>
      </c>
      <c r="B38" s="6" t="s">
        <v>547</v>
      </c>
      <c r="C38" s="127">
        <v>701</v>
      </c>
      <c r="D38" s="3">
        <f>ROUNDUP(C38*Contents!$AF$4,0)</f>
        <v>407</v>
      </c>
      <c r="E38" s="4">
        <f>ROUNDUP(C38*Contents!$AF$5,0)</f>
        <v>369</v>
      </c>
      <c r="F38" s="197"/>
    </row>
    <row r="39" spans="1:6" ht="28.5">
      <c r="A39" s="228" t="s">
        <v>15</v>
      </c>
      <c r="B39" s="6" t="s">
        <v>548</v>
      </c>
      <c r="C39" s="127">
        <v>799</v>
      </c>
      <c r="D39" s="3">
        <f>ROUNDUP(C39*Contents!$AF$4,0)</f>
        <v>464</v>
      </c>
      <c r="E39" s="4">
        <f>ROUNDUP(C39*Contents!$AF$5,0)</f>
        <v>420</v>
      </c>
      <c r="F39" s="197"/>
    </row>
    <row r="40" spans="1:6">
      <c r="A40" s="279"/>
      <c r="B40" s="9"/>
      <c r="C40" s="8"/>
      <c r="D40" s="8"/>
      <c r="E40" s="148"/>
      <c r="F40" s="197"/>
    </row>
    <row r="41" spans="1:6">
      <c r="A41" s="438"/>
      <c r="B41" s="439"/>
      <c r="C41" s="439"/>
      <c r="D41" s="439"/>
      <c r="E41" s="439"/>
      <c r="F41" s="440"/>
    </row>
  </sheetData>
  <mergeCells count="3">
    <mergeCell ref="A25:B25"/>
    <mergeCell ref="A41:F41"/>
    <mergeCell ref="A1:F1"/>
  </mergeCells>
  <phoneticPr fontId="2" type="noConversion"/>
  <conditionalFormatting sqref="D2:E40">
    <cfRule type="cellIs" dxfId="0" priority="2" stopIfTrue="1" operator="equal">
      <formula>0</formula>
    </cfRule>
  </conditionalFormatting>
  <printOptions horizontalCentered="1"/>
  <pageMargins left="0.23622047244094491" right="0.23622047244094491" top="0.27559055118110237" bottom="0.31496062992125984" header="0.31496062992125984" footer="0.27559055118110237"/>
  <pageSetup paperSize="9" scale="80" orientation="landscape" r:id="rId1"/>
  <headerFooter alignWithMargins="0">
    <oddFooter>&amp;R&amp;8&amp;A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topLeftCell="A9" zoomScaleNormal="100" workbookViewId="0">
      <selection activeCell="C30" sqref="C30"/>
    </sheetView>
  </sheetViews>
  <sheetFormatPr defaultRowHeight="14.25"/>
  <cols>
    <col min="1" max="1" width="25.85546875" style="1" customWidth="1"/>
    <col min="2" max="2" width="80.85546875" style="1" customWidth="1"/>
    <col min="3" max="6" width="15.7109375" style="1" customWidth="1"/>
    <col min="7" max="7" width="9.85546875" style="1" bestFit="1" customWidth="1"/>
    <col min="8" max="8" width="9.140625" style="1"/>
    <col min="9" max="10" width="9.85546875" style="1" bestFit="1" customWidth="1"/>
    <col min="11" max="16384" width="9.140625" style="1"/>
  </cols>
  <sheetData>
    <row r="1" spans="1:6" ht="18">
      <c r="A1" s="333" t="s">
        <v>632</v>
      </c>
      <c r="B1" s="334"/>
      <c r="C1" s="334"/>
      <c r="D1" s="334"/>
      <c r="E1" s="334"/>
      <c r="F1" s="335"/>
    </row>
    <row r="2" spans="1:6">
      <c r="A2" s="206"/>
      <c r="B2" s="53"/>
      <c r="C2" s="336"/>
      <c r="D2" s="336"/>
      <c r="E2" s="336"/>
      <c r="F2" s="337"/>
    </row>
    <row r="3" spans="1:6">
      <c r="A3" s="207"/>
      <c r="B3" s="338" t="s">
        <v>258</v>
      </c>
      <c r="C3" s="338"/>
      <c r="D3" s="338"/>
      <c r="E3" s="54"/>
      <c r="F3" s="208"/>
    </row>
    <row r="4" spans="1:6">
      <c r="A4" s="209"/>
      <c r="B4" s="339" t="s">
        <v>162</v>
      </c>
      <c r="C4" s="339"/>
      <c r="D4" s="339"/>
      <c r="E4" s="55"/>
      <c r="F4" s="210"/>
    </row>
    <row r="5" spans="1:6" ht="16.5" customHeight="1">
      <c r="A5" s="211"/>
      <c r="B5" s="56" t="s">
        <v>0</v>
      </c>
      <c r="C5" s="56" t="s">
        <v>305</v>
      </c>
      <c r="D5" s="57" t="s">
        <v>163</v>
      </c>
      <c r="E5" s="58"/>
      <c r="F5" s="197"/>
    </row>
    <row r="6" spans="1:6" ht="15.75" customHeight="1">
      <c r="A6" s="211"/>
      <c r="B6" s="60" t="s">
        <v>584</v>
      </c>
      <c r="C6" s="60" t="s">
        <v>591</v>
      </c>
      <c r="D6" s="61">
        <v>0</v>
      </c>
      <c r="E6" s="58"/>
      <c r="F6" s="197"/>
    </row>
    <row r="7" spans="1:6" ht="15.75" customHeight="1">
      <c r="A7" s="211"/>
      <c r="B7" s="60" t="s">
        <v>585</v>
      </c>
      <c r="C7" s="60" t="s">
        <v>592</v>
      </c>
      <c r="D7" s="61">
        <v>0.1</v>
      </c>
      <c r="E7" s="58"/>
      <c r="F7" s="197"/>
    </row>
    <row r="8" spans="1:6" ht="15.75" customHeight="1">
      <c r="A8" s="211"/>
      <c r="B8" s="60" t="s">
        <v>586</v>
      </c>
      <c r="C8" s="60" t="s">
        <v>593</v>
      </c>
      <c r="D8" s="61">
        <v>0.15</v>
      </c>
      <c r="E8" s="58"/>
      <c r="F8" s="197"/>
    </row>
    <row r="9" spans="1:6" ht="15.75" customHeight="1">
      <c r="A9" s="211"/>
      <c r="B9" s="60" t="s">
        <v>587</v>
      </c>
      <c r="C9" s="60" t="s">
        <v>590</v>
      </c>
      <c r="D9" s="61">
        <v>0.2</v>
      </c>
      <c r="E9" s="58"/>
      <c r="F9" s="197"/>
    </row>
    <row r="10" spans="1:6" ht="16.5" customHeight="1">
      <c r="A10" s="212"/>
      <c r="B10" s="59" t="s">
        <v>588</v>
      </c>
      <c r="C10" s="60" t="s">
        <v>589</v>
      </c>
      <c r="D10" s="61">
        <v>0.23</v>
      </c>
      <c r="E10" s="58"/>
      <c r="F10" s="197"/>
    </row>
    <row r="11" spans="1:6" ht="12" customHeight="1">
      <c r="A11" s="343"/>
      <c r="B11" s="344"/>
      <c r="C11" s="344"/>
      <c r="D11" s="344"/>
      <c r="E11" s="344"/>
      <c r="F11" s="345"/>
    </row>
    <row r="12" spans="1:6" ht="15">
      <c r="A12" s="213"/>
      <c r="B12" s="62" t="s">
        <v>65</v>
      </c>
      <c r="E12" s="52"/>
      <c r="F12" s="197"/>
    </row>
    <row r="13" spans="1:6">
      <c r="A13" s="213"/>
      <c r="B13" s="346" t="s">
        <v>211</v>
      </c>
      <c r="C13" s="346"/>
      <c r="D13" s="346"/>
      <c r="E13" s="52"/>
      <c r="F13" s="197"/>
    </row>
    <row r="14" spans="1:6">
      <c r="A14" s="213"/>
      <c r="B14" s="346" t="s">
        <v>212</v>
      </c>
      <c r="C14" s="346"/>
      <c r="D14" s="346"/>
      <c r="E14" s="52"/>
      <c r="F14" s="197"/>
    </row>
    <row r="15" spans="1:6" ht="14.25" customHeight="1">
      <c r="A15" s="213"/>
      <c r="B15" s="346" t="s">
        <v>287</v>
      </c>
      <c r="C15" s="346"/>
      <c r="D15" s="346"/>
      <c r="E15" s="52"/>
      <c r="F15" s="197"/>
    </row>
    <row r="16" spans="1:6" ht="14.25" customHeight="1">
      <c r="A16" s="213"/>
      <c r="B16" s="187"/>
      <c r="C16" s="187"/>
      <c r="D16" s="187"/>
      <c r="E16" s="52"/>
      <c r="F16" s="197"/>
    </row>
    <row r="17" spans="1:6">
      <c r="A17" s="213"/>
      <c r="B17" s="347" t="s">
        <v>217</v>
      </c>
      <c r="C17" s="347"/>
      <c r="D17" s="347"/>
      <c r="E17" s="52"/>
      <c r="F17" s="197"/>
    </row>
    <row r="18" spans="1:6">
      <c r="A18" s="213"/>
      <c r="B18" s="347" t="s">
        <v>164</v>
      </c>
      <c r="C18" s="347"/>
      <c r="D18" s="347"/>
      <c r="E18" s="52"/>
      <c r="F18" s="197"/>
    </row>
    <row r="19" spans="1:6" ht="10.5" customHeight="1">
      <c r="A19" s="214"/>
      <c r="B19" s="215"/>
      <c r="C19" s="215"/>
      <c r="D19" s="216"/>
      <c r="E19" s="217"/>
      <c r="F19" s="218"/>
    </row>
    <row r="20" spans="1:6" ht="12" customHeight="1">
      <c r="A20" s="203"/>
      <c r="B20" s="203"/>
      <c r="C20" s="203"/>
      <c r="D20" s="204"/>
      <c r="E20" s="205"/>
      <c r="F20" s="36"/>
    </row>
    <row r="21" spans="1:6" ht="28.5">
      <c r="A21" s="63" t="s">
        <v>165</v>
      </c>
      <c r="B21" s="63" t="s">
        <v>18</v>
      </c>
      <c r="C21" s="64" t="s">
        <v>166</v>
      </c>
      <c r="D21" s="219" t="s">
        <v>167</v>
      </c>
      <c r="E21" s="65" t="s">
        <v>168</v>
      </c>
      <c r="F21" s="220"/>
    </row>
    <row r="22" spans="1:6" ht="7.5" customHeight="1">
      <c r="A22" s="221"/>
      <c r="B22" s="66"/>
      <c r="C22" s="67"/>
      <c r="D22" s="145"/>
      <c r="E22" s="146"/>
      <c r="F22" s="222"/>
    </row>
    <row r="23" spans="1:6">
      <c r="A23" s="223" t="s">
        <v>395</v>
      </c>
      <c r="B23" s="110"/>
      <c r="C23" s="111" t="s">
        <v>0</v>
      </c>
      <c r="D23" s="134" t="s">
        <v>1</v>
      </c>
      <c r="E23" s="135" t="s">
        <v>2</v>
      </c>
      <c r="F23" s="195"/>
    </row>
    <row r="24" spans="1:6">
      <c r="A24" s="63" t="s">
        <v>306</v>
      </c>
      <c r="B24" s="68" t="s">
        <v>397</v>
      </c>
      <c r="C24" s="69">
        <v>176</v>
      </c>
      <c r="D24" s="3">
        <f>ROUNDUP(C24*Contents!$AF$4,0)</f>
        <v>103</v>
      </c>
      <c r="E24" s="27">
        <f>ROUNDUP(C24*Contents!$AF$5,0)</f>
        <v>93</v>
      </c>
      <c r="F24" s="224"/>
    </row>
    <row r="25" spans="1:6">
      <c r="A25" s="63" t="s">
        <v>330</v>
      </c>
      <c r="B25" s="68" t="s">
        <v>324</v>
      </c>
      <c r="C25" s="69">
        <v>165</v>
      </c>
      <c r="D25" s="3">
        <f>ROUNDUP(C25*Contents!$AF$4,0)</f>
        <v>96</v>
      </c>
      <c r="E25" s="27">
        <f>ROUNDUP(C25*Contents!$AF$5,0)</f>
        <v>87</v>
      </c>
      <c r="F25" s="225"/>
    </row>
    <row r="26" spans="1:6">
      <c r="A26" s="63" t="s">
        <v>308</v>
      </c>
      <c r="B26" s="68" t="s">
        <v>398</v>
      </c>
      <c r="C26" s="69">
        <v>88</v>
      </c>
      <c r="D26" s="3">
        <f>ROUNDUP(C26*Contents!$AF$4,0)</f>
        <v>52</v>
      </c>
      <c r="E26" s="27">
        <f>ROUNDUP(C26*Contents!$AF$5,0)</f>
        <v>47</v>
      </c>
      <c r="F26" s="225"/>
    </row>
    <row r="27" spans="1:6">
      <c r="A27" s="63" t="s">
        <v>364</v>
      </c>
      <c r="B27" s="87" t="s">
        <v>365</v>
      </c>
      <c r="C27" s="69">
        <v>10</v>
      </c>
      <c r="D27" s="3">
        <f>ROUNDUP(C27*Contents!$AF$4,0)</f>
        <v>6</v>
      </c>
      <c r="E27" s="27">
        <f>ROUNDUP(C27*Contents!$AF$5,0)</f>
        <v>6</v>
      </c>
      <c r="F27" s="225"/>
    </row>
    <row r="28" spans="1:6">
      <c r="A28" s="63" t="s">
        <v>307</v>
      </c>
      <c r="B28" s="70" t="s">
        <v>399</v>
      </c>
      <c r="C28" s="69">
        <v>235</v>
      </c>
      <c r="D28" s="3">
        <f>ROUNDUP(C28*Contents!$AF$4,0)</f>
        <v>137</v>
      </c>
      <c r="E28" s="27">
        <f>ROUNDUP(C28*Contents!$AF$5,0)</f>
        <v>124</v>
      </c>
      <c r="F28" s="225"/>
    </row>
    <row r="29" spans="1:6">
      <c r="A29" s="226" t="s">
        <v>636</v>
      </c>
      <c r="B29" s="163" t="s">
        <v>532</v>
      </c>
      <c r="C29" s="301">
        <v>83</v>
      </c>
      <c r="D29" s="164">
        <f>ROUNDUP(C29*Contents!$AF$4,0)</f>
        <v>49</v>
      </c>
      <c r="E29" s="165">
        <f>ROUNDUP(C29*Contents!$AF$5,0)</f>
        <v>44</v>
      </c>
      <c r="F29" s="225"/>
    </row>
    <row r="30" spans="1:6" ht="11.25" customHeight="1">
      <c r="A30" s="227"/>
      <c r="B30" s="190"/>
      <c r="C30" s="71"/>
      <c r="D30" s="8"/>
      <c r="E30" s="148"/>
      <c r="F30" s="225"/>
    </row>
    <row r="31" spans="1:6" ht="14.25" customHeight="1">
      <c r="A31" s="63" t="s">
        <v>411</v>
      </c>
      <c r="B31" s="68" t="s">
        <v>412</v>
      </c>
      <c r="C31" s="69">
        <v>232</v>
      </c>
      <c r="D31" s="3">
        <f>ROUNDUP(C31*Contents!$AF$4,0)</f>
        <v>135</v>
      </c>
      <c r="E31" s="27">
        <f>ROUNDUP(C31*Contents!$AF$5,0)</f>
        <v>122</v>
      </c>
      <c r="F31" s="225"/>
    </row>
    <row r="32" spans="1:6">
      <c r="A32" s="63" t="s">
        <v>326</v>
      </c>
      <c r="B32" s="68" t="s">
        <v>376</v>
      </c>
      <c r="C32" s="69">
        <v>399</v>
      </c>
      <c r="D32" s="3">
        <f>ROUNDUP(C32*Contents!$AF$4,0)</f>
        <v>232</v>
      </c>
      <c r="E32" s="27">
        <f>ROUNDUP(C32*Contents!$AF$5,0)</f>
        <v>210</v>
      </c>
      <c r="F32" s="225"/>
    </row>
    <row r="33" spans="1:7">
      <c r="A33" s="63" t="s">
        <v>329</v>
      </c>
      <c r="B33" s="154" t="s">
        <v>377</v>
      </c>
      <c r="C33" s="69">
        <v>339</v>
      </c>
      <c r="D33" s="3">
        <f>ROUNDUP(C33*Contents!$AF$4,0)</f>
        <v>197</v>
      </c>
      <c r="E33" s="27">
        <f>ROUNDUP(C33*Contents!$AF$5,0)</f>
        <v>178</v>
      </c>
      <c r="F33" s="225"/>
    </row>
    <row r="34" spans="1:7">
      <c r="A34" s="63" t="s">
        <v>604</v>
      </c>
      <c r="B34" s="154" t="s">
        <v>605</v>
      </c>
      <c r="C34" s="69">
        <v>412</v>
      </c>
      <c r="D34" s="3">
        <f>ROUNDUP(C34*Contents!$AF$4,0)</f>
        <v>239</v>
      </c>
      <c r="E34" s="27">
        <f>ROUNDUP(C34*Contents!$AF$5,0)</f>
        <v>217</v>
      </c>
      <c r="F34" s="225"/>
    </row>
    <row r="35" spans="1:7" ht="15" customHeight="1">
      <c r="A35" s="227"/>
      <c r="B35" s="190"/>
      <c r="C35" s="71"/>
      <c r="D35" s="12"/>
      <c r="E35" s="149"/>
      <c r="F35" s="225"/>
    </row>
    <row r="36" spans="1:7">
      <c r="A36" s="228" t="s">
        <v>414</v>
      </c>
      <c r="B36" s="6" t="s">
        <v>442</v>
      </c>
      <c r="C36" s="10">
        <v>224</v>
      </c>
      <c r="D36" s="3">
        <f>ROUNDUP(C36*Contents!$AF$4,0)</f>
        <v>130</v>
      </c>
      <c r="E36" s="27">
        <f>ROUNDUP(C36*Contents!$AF$5,0)</f>
        <v>118</v>
      </c>
      <c r="F36" s="225"/>
    </row>
    <row r="37" spans="1:7">
      <c r="A37" s="227" t="s">
        <v>415</v>
      </c>
      <c r="B37" s="68" t="s">
        <v>443</v>
      </c>
      <c r="C37" s="10">
        <v>376</v>
      </c>
      <c r="D37" s="3">
        <f>ROUNDUP(C37*Contents!$AF$4,0)</f>
        <v>219</v>
      </c>
      <c r="E37" s="27">
        <f>ROUNDUP(C37*Contents!$AF$5,0)</f>
        <v>198</v>
      </c>
      <c r="F37" s="225"/>
    </row>
    <row r="38" spans="1:7">
      <c r="A38" s="227" t="s">
        <v>416</v>
      </c>
      <c r="B38" s="68" t="s">
        <v>444</v>
      </c>
      <c r="C38" s="10">
        <v>545</v>
      </c>
      <c r="D38" s="3">
        <f>ROUNDUP(C38*Contents!$AF$4,0)</f>
        <v>317</v>
      </c>
      <c r="E38" s="27">
        <f>ROUNDUP(C38*Contents!$AF$5,0)</f>
        <v>287</v>
      </c>
      <c r="F38" s="225"/>
    </row>
    <row r="39" spans="1:7">
      <c r="A39" s="227" t="s">
        <v>413</v>
      </c>
      <c r="B39" s="6" t="s">
        <v>418</v>
      </c>
      <c r="C39" s="10">
        <v>240</v>
      </c>
      <c r="D39" s="3">
        <f>ROUNDUP(C39*Contents!$AF$4,0)</f>
        <v>140</v>
      </c>
      <c r="E39" s="27">
        <f>ROUNDUP(C39*Contents!$AF$5,0)</f>
        <v>126</v>
      </c>
      <c r="F39" s="225"/>
    </row>
    <row r="40" spans="1:7">
      <c r="A40" s="228" t="s">
        <v>439</v>
      </c>
      <c r="B40" s="6" t="s">
        <v>445</v>
      </c>
      <c r="C40" s="10">
        <v>234</v>
      </c>
      <c r="D40" s="3">
        <f>ROUNDUP(C40*Contents!$AF$4,0)</f>
        <v>136</v>
      </c>
      <c r="E40" s="27">
        <f>ROUNDUP(C40*Contents!$AF$5,0)</f>
        <v>123</v>
      </c>
      <c r="F40" s="225"/>
      <c r="G40" s="141"/>
    </row>
    <row r="41" spans="1:7">
      <c r="A41" s="228" t="s">
        <v>440</v>
      </c>
      <c r="B41" s="68" t="s">
        <v>446</v>
      </c>
      <c r="C41" s="10">
        <v>440</v>
      </c>
      <c r="D41" s="3">
        <f>ROUNDUP(C41*Contents!$AF$4,0)</f>
        <v>256</v>
      </c>
      <c r="E41" s="27">
        <f>ROUNDUP(C41*Contents!$AF$5,0)</f>
        <v>231</v>
      </c>
      <c r="F41" s="225"/>
      <c r="G41" s="141"/>
    </row>
    <row r="42" spans="1:7">
      <c r="A42" s="228" t="s">
        <v>441</v>
      </c>
      <c r="B42" s="68" t="s">
        <v>447</v>
      </c>
      <c r="C42" s="10">
        <v>636</v>
      </c>
      <c r="D42" s="3">
        <f>ROUNDUP(C42*Contents!$AF$4,0)</f>
        <v>369</v>
      </c>
      <c r="E42" s="27">
        <f>ROUNDUP(C42*Contents!$AF$5,0)</f>
        <v>334</v>
      </c>
      <c r="F42" s="225"/>
      <c r="G42" s="141"/>
    </row>
    <row r="43" spans="1:7">
      <c r="A43" s="228" t="s">
        <v>175</v>
      </c>
      <c r="B43" s="6" t="s">
        <v>176</v>
      </c>
      <c r="C43" s="10">
        <v>287</v>
      </c>
      <c r="D43" s="3">
        <f>ROUNDUP(C43*Contents!$AF$4,0)</f>
        <v>167</v>
      </c>
      <c r="E43" s="27">
        <f>ROUNDUP(C43*Contents!$AF$5,0)</f>
        <v>151</v>
      </c>
      <c r="F43" s="225"/>
      <c r="G43" s="141"/>
    </row>
    <row r="44" spans="1:7">
      <c r="A44" s="227" t="s">
        <v>177</v>
      </c>
      <c r="B44" s="68" t="s">
        <v>178</v>
      </c>
      <c r="C44" s="10">
        <v>500</v>
      </c>
      <c r="D44" s="3">
        <f>ROUNDUP(C44*Contents!$AF$4,0)</f>
        <v>290</v>
      </c>
      <c r="E44" s="27">
        <f>ROUNDUP(C44*Contents!$AF$5,0)</f>
        <v>263</v>
      </c>
      <c r="F44" s="225"/>
      <c r="G44" s="141"/>
    </row>
    <row r="45" spans="1:7">
      <c r="A45" s="229" t="s">
        <v>179</v>
      </c>
      <c r="B45" s="230" t="s">
        <v>180</v>
      </c>
      <c r="C45" s="3">
        <v>730</v>
      </c>
      <c r="D45" s="3">
        <f>ROUNDUP(C45*Contents!$AF$4,0)</f>
        <v>424</v>
      </c>
      <c r="E45" s="27">
        <f>ROUNDUP(C45*Contents!$AF$5,0)</f>
        <v>384</v>
      </c>
      <c r="F45" s="197"/>
      <c r="G45" s="141"/>
    </row>
    <row r="46" spans="1:7">
      <c r="A46" s="340"/>
      <c r="B46" s="341"/>
      <c r="C46" s="341"/>
      <c r="D46" s="341"/>
      <c r="E46" s="341"/>
      <c r="F46" s="342"/>
    </row>
    <row r="51" spans="3:3">
      <c r="C51" s="141"/>
    </row>
  </sheetData>
  <mergeCells count="11">
    <mergeCell ref="A1:F1"/>
    <mergeCell ref="C2:F2"/>
    <mergeCell ref="B3:D3"/>
    <mergeCell ref="B4:D4"/>
    <mergeCell ref="A46:F46"/>
    <mergeCell ref="A11:F11"/>
    <mergeCell ref="B13:D13"/>
    <mergeCell ref="B17:D17"/>
    <mergeCell ref="B18:D18"/>
    <mergeCell ref="B14:D14"/>
    <mergeCell ref="B15:D15"/>
  </mergeCells>
  <phoneticPr fontId="2" type="noConversion"/>
  <conditionalFormatting sqref="D24:E45">
    <cfRule type="cellIs" dxfId="30" priority="2" stopIfTrue="1" operator="equal">
      <formula>0</formula>
    </cfRule>
  </conditionalFormatting>
  <printOptions horizontalCentered="1" verticalCentered="1"/>
  <pageMargins left="0.51181102362204722" right="0.51181102362204722" top="0.51181102362204722" bottom="0.15748031496062992" header="0.51181102362204722" footer="0.11811023622047245"/>
  <pageSetup paperSize="9" scale="80" orientation="landscape" r:id="rId1"/>
  <headerFooter alignWithMargins="0">
    <oddFooter>&amp;R&amp;8&amp;A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topLeftCell="A12" zoomScaleNormal="100" workbookViewId="0">
      <selection activeCell="B31" sqref="B31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207</v>
      </c>
      <c r="B1" s="351"/>
      <c r="C1" s="351"/>
      <c r="D1" s="351"/>
      <c r="E1" s="351"/>
      <c r="F1" s="352"/>
    </row>
    <row r="2" spans="1:6">
      <c r="A2" s="234" t="s">
        <v>366</v>
      </c>
      <c r="B2" s="235"/>
      <c r="C2" s="111" t="s">
        <v>0</v>
      </c>
      <c r="D2" s="135" t="s">
        <v>1</v>
      </c>
      <c r="E2" s="236" t="s">
        <v>2</v>
      </c>
      <c r="F2" s="195"/>
    </row>
    <row r="3" spans="1:6">
      <c r="A3" s="237" t="s">
        <v>127</v>
      </c>
      <c r="B3" s="18" t="s">
        <v>600</v>
      </c>
      <c r="C3" s="10">
        <v>238</v>
      </c>
      <c r="D3" s="3">
        <f>ROUNDUP(C3*Contents!$AF$4,0)</f>
        <v>139</v>
      </c>
      <c r="E3" s="27">
        <f>ROUNDUP(C3*Contents!$AF$5,0)</f>
        <v>125</v>
      </c>
      <c r="F3" s="231"/>
    </row>
    <row r="4" spans="1:6">
      <c r="A4" s="228" t="s">
        <v>129</v>
      </c>
      <c r="B4" s="6" t="s">
        <v>128</v>
      </c>
      <c r="C4" s="10">
        <v>288</v>
      </c>
      <c r="D4" s="3">
        <f>ROUNDUP(C4*Contents!$AF$4,0)</f>
        <v>168</v>
      </c>
      <c r="E4" s="27">
        <f>ROUNDUP(C4*Contents!$AF$5,0)</f>
        <v>152</v>
      </c>
      <c r="F4" s="197"/>
    </row>
    <row r="5" spans="1:6">
      <c r="A5" s="228" t="s">
        <v>130</v>
      </c>
      <c r="B5" s="6" t="s">
        <v>131</v>
      </c>
      <c r="C5" s="10">
        <v>330</v>
      </c>
      <c r="D5" s="3">
        <f>ROUNDUP(C5*Contents!$AF$4,0)</f>
        <v>192</v>
      </c>
      <c r="E5" s="27">
        <f>ROUNDUP(C5*Contents!$AF$5,0)</f>
        <v>174</v>
      </c>
      <c r="F5" s="197"/>
    </row>
    <row r="6" spans="1:6">
      <c r="A6" s="228" t="s">
        <v>133</v>
      </c>
      <c r="B6" s="6" t="s">
        <v>134</v>
      </c>
      <c r="C6" s="10">
        <v>330</v>
      </c>
      <c r="D6" s="3">
        <f>ROUNDUP(C6*Contents!$AF$4,0)</f>
        <v>192</v>
      </c>
      <c r="E6" s="27">
        <f>ROUNDUP(C6*Contents!$AF$5,0)</f>
        <v>174</v>
      </c>
      <c r="F6" s="197"/>
    </row>
    <row r="7" spans="1:6">
      <c r="A7" s="228" t="s">
        <v>135</v>
      </c>
      <c r="B7" s="6" t="s">
        <v>136</v>
      </c>
      <c r="C7" s="10">
        <v>242</v>
      </c>
      <c r="D7" s="3">
        <f>ROUNDUP(C7*Contents!$AF$4,0)</f>
        <v>141</v>
      </c>
      <c r="E7" s="27">
        <f>ROUNDUP(C7*Contents!$AF$5,0)</f>
        <v>128</v>
      </c>
      <c r="F7" s="197"/>
    </row>
    <row r="8" spans="1:6">
      <c r="A8" s="228" t="s">
        <v>137</v>
      </c>
      <c r="B8" s="6" t="s">
        <v>136</v>
      </c>
      <c r="C8" s="10">
        <v>294</v>
      </c>
      <c r="D8" s="3">
        <f>ROUNDUP(C8*Contents!$AF$4,0)</f>
        <v>171</v>
      </c>
      <c r="E8" s="27">
        <f>ROUNDUP(C8*Contents!$AF$5,0)</f>
        <v>155</v>
      </c>
      <c r="F8" s="197"/>
    </row>
    <row r="9" spans="1:6">
      <c r="A9" s="228" t="s">
        <v>138</v>
      </c>
      <c r="B9" s="6" t="s">
        <v>394</v>
      </c>
      <c r="C9" s="10">
        <v>122</v>
      </c>
      <c r="D9" s="3">
        <f>ROUNDUP(C9*Contents!$AF$4,0)</f>
        <v>71</v>
      </c>
      <c r="E9" s="27">
        <f>ROUNDUP(C9*Contents!$AF$5,0)</f>
        <v>65</v>
      </c>
      <c r="F9" s="197"/>
    </row>
    <row r="10" spans="1:6">
      <c r="A10" s="228" t="s">
        <v>139</v>
      </c>
      <c r="B10" s="6" t="s">
        <v>140</v>
      </c>
      <c r="C10" s="10">
        <v>20</v>
      </c>
      <c r="D10" s="3">
        <f>ROUNDUP(C10*Contents!$AF$4,0)</f>
        <v>12</v>
      </c>
      <c r="E10" s="27">
        <f>ROUNDUP(C10*Contents!$AF$5,0)</f>
        <v>11</v>
      </c>
      <c r="F10" s="197"/>
    </row>
    <row r="11" spans="1:6">
      <c r="A11" s="228" t="s">
        <v>141</v>
      </c>
      <c r="B11" s="6" t="s">
        <v>142</v>
      </c>
      <c r="C11" s="10">
        <v>296</v>
      </c>
      <c r="D11" s="3">
        <f>ROUNDUP(C11*Contents!$AF$4,0)</f>
        <v>172</v>
      </c>
      <c r="E11" s="27">
        <f>ROUNDUP(C11*Contents!$AF$5,0)</f>
        <v>156</v>
      </c>
      <c r="F11" s="197"/>
    </row>
    <row r="12" spans="1:6">
      <c r="A12" s="228" t="s">
        <v>169</v>
      </c>
      <c r="B12" s="6" t="s">
        <v>170</v>
      </c>
      <c r="C12" s="10">
        <v>147</v>
      </c>
      <c r="D12" s="3">
        <f>ROUNDUP(C12*Contents!$AF$4,0)</f>
        <v>86</v>
      </c>
      <c r="E12" s="27">
        <f>ROUNDUP(C12*Contents!$AF$5,0)</f>
        <v>78</v>
      </c>
      <c r="F12" s="225"/>
    </row>
    <row r="13" spans="1:6">
      <c r="A13" s="228" t="s">
        <v>171</v>
      </c>
      <c r="B13" s="6" t="s">
        <v>172</v>
      </c>
      <c r="C13" s="10">
        <v>255</v>
      </c>
      <c r="D13" s="3">
        <f>ROUNDUP(C13*Contents!$AF$4,0)</f>
        <v>148</v>
      </c>
      <c r="E13" s="27">
        <f>ROUNDUP(C13*Contents!$AF$5,0)</f>
        <v>134</v>
      </c>
      <c r="F13" s="225"/>
    </row>
    <row r="14" spans="1:6">
      <c r="A14" s="228" t="s">
        <v>173</v>
      </c>
      <c r="B14" s="6" t="s">
        <v>174</v>
      </c>
      <c r="C14" s="10">
        <v>352</v>
      </c>
      <c r="D14" s="10">
        <f>ROUNDUP(C14*Contents!$AF$4,0)</f>
        <v>205</v>
      </c>
      <c r="E14" s="4">
        <f>ROUNDUP(C14*Contents!$AF$5,0)</f>
        <v>185</v>
      </c>
      <c r="F14" s="238"/>
    </row>
    <row r="15" spans="1:6">
      <c r="E15" s="52"/>
      <c r="F15" s="82"/>
    </row>
    <row r="16" spans="1:6">
      <c r="A16" s="194" t="s">
        <v>353</v>
      </c>
      <c r="B16" s="193"/>
      <c r="C16" s="106" t="s">
        <v>0</v>
      </c>
      <c r="D16" s="102" t="s">
        <v>1</v>
      </c>
      <c r="E16" s="132" t="s">
        <v>2</v>
      </c>
      <c r="F16" s="195"/>
    </row>
    <row r="17" spans="1:6" ht="16.5" customHeight="1">
      <c r="A17" s="228" t="s">
        <v>348</v>
      </c>
      <c r="B17" s="5" t="s">
        <v>354</v>
      </c>
      <c r="C17" s="10">
        <v>103</v>
      </c>
      <c r="D17" s="3">
        <f>ROUNDUP(C17*Contents!$AF$4,0)</f>
        <v>60</v>
      </c>
      <c r="E17" s="27">
        <f>ROUNDUP(C17*Contents!$AF$5,0)</f>
        <v>55</v>
      </c>
      <c r="F17" s="231"/>
    </row>
    <row r="18" spans="1:6" ht="16.5" customHeight="1">
      <c r="A18" s="228" t="s">
        <v>349</v>
      </c>
      <c r="B18" s="6" t="s">
        <v>355</v>
      </c>
      <c r="C18" s="10">
        <v>103</v>
      </c>
      <c r="D18" s="10">
        <f>ROUNDUP(C18*Contents!$AF$4,0)</f>
        <v>60</v>
      </c>
      <c r="E18" s="4">
        <f>ROUNDUP(C18*Contents!$AF$5,0)</f>
        <v>55</v>
      </c>
      <c r="F18" s="197"/>
    </row>
    <row r="19" spans="1:6" ht="16.5" customHeight="1">
      <c r="A19" s="228" t="s">
        <v>351</v>
      </c>
      <c r="B19" s="5" t="s">
        <v>356</v>
      </c>
      <c r="C19" s="10">
        <v>116</v>
      </c>
      <c r="D19" s="3">
        <f>ROUNDUP(C19*Contents!$AF$4,0)</f>
        <v>68</v>
      </c>
      <c r="E19" s="27">
        <f>ROUNDUP(C19*Contents!$AF$5,0)</f>
        <v>61</v>
      </c>
      <c r="F19" s="232"/>
    </row>
    <row r="20" spans="1:6" ht="16.5" customHeight="1">
      <c r="A20" s="228" t="s">
        <v>350</v>
      </c>
      <c r="B20" s="6" t="s">
        <v>357</v>
      </c>
      <c r="C20" s="10">
        <v>116</v>
      </c>
      <c r="D20" s="10">
        <f>ROUNDUP(C20*Contents!$AF$4,0)</f>
        <v>68</v>
      </c>
      <c r="E20" s="4">
        <f>ROUNDUP(C20*Contents!$AF$5,0)</f>
        <v>61</v>
      </c>
      <c r="F20" s="232"/>
    </row>
    <row r="21" spans="1:6" ht="16.5" customHeight="1">
      <c r="A21" s="228" t="s">
        <v>352</v>
      </c>
      <c r="B21" s="6" t="s">
        <v>393</v>
      </c>
      <c r="C21" s="10">
        <v>79</v>
      </c>
      <c r="D21" s="10">
        <f>ROUNDUP(C21*Contents!$AF$4,0)</f>
        <v>46</v>
      </c>
      <c r="E21" s="4">
        <f>ROUNDUP(C21*Contents!$AF$5,0)</f>
        <v>42</v>
      </c>
      <c r="F21" s="218"/>
    </row>
    <row r="22" spans="1:6">
      <c r="E22" s="52"/>
      <c r="F22" s="33"/>
    </row>
    <row r="23" spans="1:6">
      <c r="A23" s="194" t="s">
        <v>143</v>
      </c>
      <c r="B23" s="109" t="s">
        <v>367</v>
      </c>
      <c r="C23" s="106" t="s">
        <v>0</v>
      </c>
      <c r="D23" s="102" t="s">
        <v>1</v>
      </c>
      <c r="E23" s="132" t="s">
        <v>2</v>
      </c>
      <c r="F23" s="195"/>
    </row>
    <row r="24" spans="1:6">
      <c r="A24" s="228" t="s">
        <v>144</v>
      </c>
      <c r="B24" s="6" t="s">
        <v>128</v>
      </c>
      <c r="C24" s="10">
        <v>449</v>
      </c>
      <c r="D24" s="3">
        <f>ROUNDUP(C24*Contents!$AF$4,0)</f>
        <v>261</v>
      </c>
      <c r="E24" s="27">
        <f>ROUNDUP(C24*Contents!$AF$5,0)</f>
        <v>236</v>
      </c>
      <c r="F24" s="197"/>
    </row>
    <row r="25" spans="1:6">
      <c r="A25" s="228" t="s">
        <v>145</v>
      </c>
      <c r="B25" s="6" t="s">
        <v>146</v>
      </c>
      <c r="C25" s="10">
        <v>547</v>
      </c>
      <c r="D25" s="3">
        <f>ROUNDUP(C25*Contents!$AF$4,0)</f>
        <v>318</v>
      </c>
      <c r="E25" s="27">
        <f>ROUNDUP(C25*Contents!$AF$5,0)</f>
        <v>288</v>
      </c>
      <c r="F25" s="197"/>
    </row>
    <row r="26" spans="1:6">
      <c r="A26" s="228" t="s">
        <v>147</v>
      </c>
      <c r="B26" s="6" t="s">
        <v>131</v>
      </c>
      <c r="C26" s="10">
        <v>609</v>
      </c>
      <c r="D26" s="3">
        <f>ROUNDUP(C26*Contents!$AF$4,0)</f>
        <v>354</v>
      </c>
      <c r="E26" s="27">
        <f>ROUNDUP(C26*Contents!$AF$5,0)</f>
        <v>320</v>
      </c>
      <c r="F26" s="197"/>
    </row>
    <row r="27" spans="1:6">
      <c r="A27" s="228" t="s">
        <v>148</v>
      </c>
      <c r="B27" s="6" t="s">
        <v>132</v>
      </c>
      <c r="C27" s="10">
        <v>555</v>
      </c>
      <c r="D27" s="3">
        <f>ROUNDUP(C27*Contents!$AF$4,0)</f>
        <v>322</v>
      </c>
      <c r="E27" s="27">
        <f>ROUNDUP(C27*Contents!$AF$5,0)</f>
        <v>292</v>
      </c>
      <c r="F27" s="197"/>
    </row>
    <row r="28" spans="1:6">
      <c r="A28" s="228" t="s">
        <v>149</v>
      </c>
      <c r="B28" s="6" t="s">
        <v>492</v>
      </c>
      <c r="C28" s="10">
        <v>466</v>
      </c>
      <c r="D28" s="3">
        <f>ROUNDUP(C28*Contents!$AF$4,0)</f>
        <v>271</v>
      </c>
      <c r="E28" s="27">
        <f>ROUNDUP(C28*Contents!$AF$5,0)</f>
        <v>245</v>
      </c>
      <c r="F28" s="197"/>
    </row>
    <row r="29" spans="1:6">
      <c r="A29" s="228" t="s">
        <v>378</v>
      </c>
      <c r="B29" s="6" t="s">
        <v>385</v>
      </c>
      <c r="C29" s="10">
        <v>554</v>
      </c>
      <c r="D29" s="3">
        <f>ROUNDUP(C29*Contents!$AF$4,0)</f>
        <v>322</v>
      </c>
      <c r="E29" s="27">
        <f>ROUNDUP(C29*Contents!$AF$5,0)</f>
        <v>291</v>
      </c>
      <c r="F29" s="197"/>
    </row>
    <row r="30" spans="1:6">
      <c r="A30" s="228" t="s">
        <v>150</v>
      </c>
      <c r="B30" s="6" t="s">
        <v>151</v>
      </c>
      <c r="C30" s="10">
        <v>540</v>
      </c>
      <c r="D30" s="3">
        <f>ROUNDUP(C30*Contents!$AF$4,0)</f>
        <v>314</v>
      </c>
      <c r="E30" s="4">
        <f>ROUNDUP(C30*Contents!$AF$5,0)</f>
        <v>284</v>
      </c>
      <c r="F30" s="197"/>
    </row>
    <row r="31" spans="1:6" ht="14.25" customHeight="1">
      <c r="A31" s="233" t="s">
        <v>327</v>
      </c>
      <c r="B31" s="310" t="s">
        <v>493</v>
      </c>
      <c r="C31" s="173">
        <v>80</v>
      </c>
      <c r="D31" s="173">
        <f>ROUNDUP(C31*Contents!$AF$4,0)</f>
        <v>47</v>
      </c>
      <c r="E31" s="175">
        <f>ROUNDUP(C31*Contents!$AF$5,0)</f>
        <v>42</v>
      </c>
      <c r="F31" s="218"/>
    </row>
    <row r="32" spans="1:6">
      <c r="A32" s="348"/>
      <c r="B32" s="348"/>
      <c r="C32" s="348"/>
      <c r="D32" s="348"/>
      <c r="E32" s="72"/>
      <c r="F32" s="33"/>
    </row>
    <row r="33" spans="1:6">
      <c r="A33" s="194" t="s">
        <v>341</v>
      </c>
      <c r="B33" s="193"/>
      <c r="C33" s="106" t="s">
        <v>0</v>
      </c>
      <c r="D33" s="133" t="s">
        <v>1</v>
      </c>
      <c r="E33" s="132" t="s">
        <v>2</v>
      </c>
      <c r="F33" s="195"/>
    </row>
    <row r="34" spans="1:6" ht="16.5" customHeight="1">
      <c r="A34" s="228" t="s">
        <v>612</v>
      </c>
      <c r="B34" s="5" t="s">
        <v>247</v>
      </c>
      <c r="C34" s="10">
        <v>366</v>
      </c>
      <c r="D34" s="10">
        <f>ROUNDUP(C34*Contents!$AF$4,0)</f>
        <v>213</v>
      </c>
      <c r="E34" s="4">
        <f>ROUNDUP(C34*Contents!$AF$5,0)</f>
        <v>193</v>
      </c>
      <c r="F34" s="218"/>
    </row>
    <row r="35" spans="1:6">
      <c r="A35" s="349"/>
      <c r="B35" s="349"/>
      <c r="C35" s="349"/>
      <c r="D35" s="349"/>
      <c r="E35" s="349"/>
      <c r="F35" s="33"/>
    </row>
    <row r="36" spans="1:6">
      <c r="A36" s="194" t="s">
        <v>152</v>
      </c>
      <c r="B36" s="193"/>
      <c r="C36" s="106" t="s">
        <v>0</v>
      </c>
      <c r="D36" s="102" t="s">
        <v>1</v>
      </c>
      <c r="E36" s="132" t="s">
        <v>2</v>
      </c>
      <c r="F36" s="195"/>
    </row>
    <row r="37" spans="1:6" ht="16.5" customHeight="1">
      <c r="A37" s="228" t="s">
        <v>153</v>
      </c>
      <c r="B37" s="5" t="s">
        <v>154</v>
      </c>
      <c r="C37" s="10">
        <v>289</v>
      </c>
      <c r="D37" s="3">
        <f>ROUNDUP(C37*Contents!$AF$4,0)</f>
        <v>168</v>
      </c>
      <c r="E37" s="27">
        <f>ROUNDUP(C37*Contents!$AF$5,0)</f>
        <v>152</v>
      </c>
      <c r="F37" s="231"/>
    </row>
    <row r="38" spans="1:6" ht="16.5" customHeight="1">
      <c r="A38" s="228" t="s">
        <v>155</v>
      </c>
      <c r="B38" s="6" t="s">
        <v>156</v>
      </c>
      <c r="C38" s="10">
        <v>289</v>
      </c>
      <c r="D38" s="10">
        <f>ROUNDUP(C38*Contents!$AF$4,0)</f>
        <v>168</v>
      </c>
      <c r="E38" s="4">
        <f>ROUNDUP(C38*Contents!$AF$5,0)</f>
        <v>152</v>
      </c>
      <c r="F38" s="218"/>
    </row>
    <row r="39" spans="1:6">
      <c r="E39" s="52"/>
      <c r="F39" s="33"/>
    </row>
    <row r="40" spans="1:6">
      <c r="A40" s="194" t="s">
        <v>157</v>
      </c>
      <c r="B40" s="109"/>
      <c r="C40" s="106" t="s">
        <v>0</v>
      </c>
      <c r="D40" s="102" t="s">
        <v>1</v>
      </c>
      <c r="E40" s="132" t="s">
        <v>2</v>
      </c>
      <c r="F40" s="195"/>
    </row>
    <row r="41" spans="1:6" ht="18.75" customHeight="1">
      <c r="A41" s="228" t="s">
        <v>158</v>
      </c>
      <c r="B41" s="6" t="s">
        <v>159</v>
      </c>
      <c r="C41" s="10">
        <v>289</v>
      </c>
      <c r="D41" s="3">
        <f>ROUNDUP(C41*Contents!$AF$4,0)</f>
        <v>168</v>
      </c>
      <c r="E41" s="27">
        <f>ROUNDUP(C41*Contents!$AF$5,0)</f>
        <v>152</v>
      </c>
      <c r="F41" s="231"/>
    </row>
    <row r="42" spans="1:6" ht="18" customHeight="1">
      <c r="A42" s="228" t="s">
        <v>160</v>
      </c>
      <c r="B42" s="6" t="s">
        <v>161</v>
      </c>
      <c r="C42" s="10">
        <v>289</v>
      </c>
      <c r="D42" s="10">
        <f>ROUNDUP(C42*Contents!$AF$4,0)</f>
        <v>168</v>
      </c>
      <c r="E42" s="4">
        <f>ROUNDUP(C42*Contents!$AF$5,0)</f>
        <v>152</v>
      </c>
      <c r="F42" s="218"/>
    </row>
    <row r="43" spans="1:6">
      <c r="A43" s="340"/>
      <c r="B43" s="341"/>
      <c r="C43" s="341"/>
      <c r="D43" s="341"/>
      <c r="E43" s="341"/>
      <c r="F43" s="342"/>
    </row>
  </sheetData>
  <mergeCells count="4">
    <mergeCell ref="A32:D32"/>
    <mergeCell ref="A35:E35"/>
    <mergeCell ref="A43:F43"/>
    <mergeCell ref="A1:F1"/>
  </mergeCells>
  <phoneticPr fontId="2" type="noConversion"/>
  <conditionalFormatting sqref="D16 D24:E31">
    <cfRule type="cellIs" dxfId="29" priority="5" stopIfTrue="1" operator="equal">
      <formula>0</formula>
    </cfRule>
  </conditionalFormatting>
  <conditionalFormatting sqref="D3:E14 D23 E32 D33 D34:E34 D36 D37:E38 D40 D41:E42">
    <cfRule type="cellIs" dxfId="28" priority="6" stopIfTrue="1" operator="equal">
      <formula>0</formula>
    </cfRule>
  </conditionalFormatting>
  <conditionalFormatting sqref="D17:E21">
    <cfRule type="cellIs" dxfId="27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zoomScaleNormal="100" workbookViewId="0">
      <selection activeCell="C37" sqref="C37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0.25" customHeight="1">
      <c r="A1" s="350" t="s">
        <v>401</v>
      </c>
      <c r="B1" s="351"/>
      <c r="C1" s="351"/>
      <c r="D1" s="351"/>
      <c r="E1" s="351"/>
      <c r="F1" s="352"/>
    </row>
    <row r="2" spans="1:6" ht="14.1" customHeight="1">
      <c r="A2" s="194" t="s">
        <v>117</v>
      </c>
      <c r="B2" s="193"/>
      <c r="C2" s="106" t="s">
        <v>0</v>
      </c>
      <c r="D2" s="102" t="s">
        <v>1</v>
      </c>
      <c r="E2" s="132" t="s">
        <v>2</v>
      </c>
      <c r="F2" s="195"/>
    </row>
    <row r="3" spans="1:6" ht="14.1" customHeight="1">
      <c r="A3" s="228" t="s">
        <v>118</v>
      </c>
      <c r="B3" s="6" t="s">
        <v>119</v>
      </c>
      <c r="C3" s="10">
        <v>137</v>
      </c>
      <c r="D3" s="10">
        <f>ROUNDUP(C3*Contents!$AF$4,0)</f>
        <v>80</v>
      </c>
      <c r="E3" s="4">
        <f>ROUNDUP(C3*Contents!$AF$5,0)</f>
        <v>72</v>
      </c>
      <c r="F3" s="200"/>
    </row>
    <row r="4" spans="1:6">
      <c r="A4" s="228" t="s">
        <v>120</v>
      </c>
      <c r="B4" s="6" t="s">
        <v>494</v>
      </c>
      <c r="C4" s="10">
        <v>279</v>
      </c>
      <c r="D4" s="10">
        <f>ROUNDUP(C4*Contents!$AF$4,0)</f>
        <v>162</v>
      </c>
      <c r="E4" s="4">
        <f>ROUNDUP(C4*Contents!$AF$5,0)</f>
        <v>147</v>
      </c>
      <c r="F4" s="202"/>
    </row>
    <row r="5" spans="1:6" ht="8.25" customHeight="1">
      <c r="E5" s="52"/>
      <c r="F5" s="33"/>
    </row>
    <row r="6" spans="1:6" ht="15.75" customHeight="1">
      <c r="A6" s="194" t="s">
        <v>462</v>
      </c>
      <c r="B6" s="193"/>
      <c r="C6" s="106" t="s">
        <v>0</v>
      </c>
      <c r="D6" s="102" t="s">
        <v>1</v>
      </c>
      <c r="E6" s="132" t="s">
        <v>2</v>
      </c>
      <c r="F6" s="200"/>
    </row>
    <row r="7" spans="1:6" ht="14.1" customHeight="1">
      <c r="A7" s="239" t="s">
        <v>273</v>
      </c>
      <c r="B7" s="18" t="s">
        <v>495</v>
      </c>
      <c r="C7" s="19">
        <v>642</v>
      </c>
      <c r="D7" s="3">
        <f>ROUNDUP(C7*Contents!$AF$4,0)</f>
        <v>373</v>
      </c>
      <c r="E7" s="27">
        <f>ROUNDUP(C7*Contents!$AF$5,0)</f>
        <v>338</v>
      </c>
      <c r="F7" s="197"/>
    </row>
    <row r="8" spans="1:6" ht="14.1" customHeight="1">
      <c r="A8" s="196" t="s">
        <v>274</v>
      </c>
      <c r="B8" s="18" t="s">
        <v>496</v>
      </c>
      <c r="C8" s="10">
        <v>642</v>
      </c>
      <c r="D8" s="10">
        <f>ROUNDUP(C8*Contents!$AF$4,0)</f>
        <v>373</v>
      </c>
      <c r="E8" s="4">
        <f>ROUNDUP(C8*Contents!$AF$5,0)</f>
        <v>338</v>
      </c>
      <c r="F8" s="202"/>
    </row>
    <row r="9" spans="1:6" ht="8.25" customHeight="1"/>
    <row r="10" spans="1:6" ht="4.5" customHeight="1">
      <c r="A10" s="142"/>
      <c r="B10" s="143"/>
      <c r="C10" s="24"/>
      <c r="D10" s="24"/>
      <c r="E10" s="43"/>
    </row>
    <row r="11" spans="1:6" ht="14.1" customHeight="1">
      <c r="A11" s="194" t="s">
        <v>456</v>
      </c>
      <c r="B11" s="193"/>
      <c r="C11" s="106" t="s">
        <v>0</v>
      </c>
      <c r="D11" s="102" t="s">
        <v>1</v>
      </c>
      <c r="E11" s="132" t="s">
        <v>2</v>
      </c>
      <c r="F11" s="240"/>
    </row>
    <row r="12" spans="1:6" ht="23.25" customHeight="1">
      <c r="A12" s="228" t="s">
        <v>419</v>
      </c>
      <c r="B12" s="6" t="s">
        <v>457</v>
      </c>
      <c r="C12" s="10">
        <v>409</v>
      </c>
      <c r="D12" s="10">
        <f>ROUNDUP(C12*Contents!$AF$4,0)</f>
        <v>238</v>
      </c>
      <c r="E12" s="4">
        <f>ROUNDUP(C12*Contents!$AF$5,0)</f>
        <v>215</v>
      </c>
      <c r="F12" s="241"/>
    </row>
    <row r="13" spans="1:6" ht="6.75" customHeight="1">
      <c r="A13" s="142"/>
      <c r="B13" s="143"/>
      <c r="C13" s="24"/>
      <c r="D13" s="24"/>
      <c r="E13" s="43"/>
    </row>
    <row r="14" spans="1:6" ht="14.1" customHeight="1">
      <c r="A14" s="194" t="s">
        <v>506</v>
      </c>
      <c r="B14" s="193"/>
      <c r="C14" s="105" t="s">
        <v>0</v>
      </c>
      <c r="D14" s="102" t="s">
        <v>1</v>
      </c>
      <c r="E14" s="132" t="s">
        <v>2</v>
      </c>
      <c r="F14" s="240"/>
    </row>
    <row r="15" spans="1:6">
      <c r="A15" s="242" t="s">
        <v>423</v>
      </c>
      <c r="B15" s="5" t="s">
        <v>458</v>
      </c>
      <c r="C15" s="10">
        <v>274</v>
      </c>
      <c r="D15" s="10">
        <f>ROUNDUP(C15*Contents!$AF$4,0)</f>
        <v>159</v>
      </c>
      <c r="E15" s="4">
        <f>ROUNDUP(C15*Contents!$AF$5,0)</f>
        <v>144</v>
      </c>
      <c r="F15" s="197"/>
    </row>
    <row r="16" spans="1:6" ht="28.5">
      <c r="A16" s="242" t="s">
        <v>424</v>
      </c>
      <c r="B16" s="6" t="s">
        <v>459</v>
      </c>
      <c r="C16" s="10">
        <v>366</v>
      </c>
      <c r="D16" s="10">
        <f>ROUNDUP(C16*Contents!$AF$4,0)</f>
        <v>213</v>
      </c>
      <c r="E16" s="4">
        <f>ROUNDUP(C16*Contents!$AF$5,0)</f>
        <v>193</v>
      </c>
      <c r="F16" s="197"/>
    </row>
    <row r="17" spans="1:6" ht="15" customHeight="1">
      <c r="A17" s="243" t="s">
        <v>460</v>
      </c>
      <c r="B17" s="26" t="s">
        <v>467</v>
      </c>
      <c r="C17" s="3">
        <v>345</v>
      </c>
      <c r="D17" s="10">
        <f>ROUNDUP(C17*Contents!$AF$4,0)</f>
        <v>201</v>
      </c>
      <c r="E17" s="4">
        <f>ROUNDUP(C17*Contents!$AF$5,0)</f>
        <v>182</v>
      </c>
      <c r="F17" s="197"/>
    </row>
    <row r="18" spans="1:6" ht="28.5">
      <c r="A18" s="243" t="s">
        <v>461</v>
      </c>
      <c r="B18" s="26" t="s">
        <v>468</v>
      </c>
      <c r="C18" s="3">
        <v>453</v>
      </c>
      <c r="D18" s="10">
        <f>ROUNDUP(C18*Contents!$AF$4,0)</f>
        <v>263</v>
      </c>
      <c r="E18" s="4">
        <f>ROUNDUP(C18*Contents!$AF$5,0)</f>
        <v>238</v>
      </c>
      <c r="F18" s="197"/>
    </row>
    <row r="19" spans="1:6" ht="14.25" customHeight="1">
      <c r="A19" s="244" t="s">
        <v>636</v>
      </c>
      <c r="B19" s="163" t="s">
        <v>533</v>
      </c>
      <c r="C19" s="245">
        <v>83</v>
      </c>
      <c r="D19" s="245">
        <f>ROUNDUP(C19*Contents!$AF$4,0)</f>
        <v>49</v>
      </c>
      <c r="E19" s="246">
        <f>ROUNDUP(C19*Contents!$AF$5,0)</f>
        <v>44</v>
      </c>
      <c r="F19" s="202"/>
    </row>
    <row r="20" spans="1:6" ht="9" customHeight="1">
      <c r="A20" s="295"/>
      <c r="B20" s="190"/>
      <c r="C20" s="296"/>
      <c r="D20" s="296"/>
      <c r="E20" s="181"/>
      <c r="F20" s="33"/>
    </row>
    <row r="21" spans="1:6" ht="14.1" customHeight="1">
      <c r="A21" s="356" t="s">
        <v>425</v>
      </c>
      <c r="B21" s="357"/>
      <c r="C21" s="357"/>
      <c r="D21" s="357"/>
      <c r="E21" s="357"/>
      <c r="F21" s="358"/>
    </row>
    <row r="22" spans="1:6" ht="14.1" customHeight="1">
      <c r="A22" s="247" t="s">
        <v>338</v>
      </c>
      <c r="B22" s="144" t="s">
        <v>319</v>
      </c>
      <c r="C22" s="140"/>
      <c r="D22" s="24"/>
      <c r="E22" s="171"/>
      <c r="F22" s="197"/>
    </row>
    <row r="23" spans="1:6" ht="13.5" customHeight="1">
      <c r="A23" s="248" t="s">
        <v>315</v>
      </c>
      <c r="B23" s="5" t="s">
        <v>337</v>
      </c>
      <c r="C23" s="30">
        <v>429</v>
      </c>
      <c r="D23" s="10">
        <f>ROUNDUP(C23*Contents!$AF$4,0)</f>
        <v>249</v>
      </c>
      <c r="E23" s="4">
        <f>ROUNDUP(C23*Contents!$AF$5,0)</f>
        <v>226</v>
      </c>
      <c r="F23" s="197"/>
    </row>
    <row r="24" spans="1:6" ht="13.5" customHeight="1">
      <c r="A24" s="248" t="s">
        <v>316</v>
      </c>
      <c r="B24" s="5" t="s">
        <v>463</v>
      </c>
      <c r="C24" s="10">
        <v>79</v>
      </c>
      <c r="D24" s="10">
        <f>ROUNDUP(C24*Contents!$AF$4,0)</f>
        <v>46</v>
      </c>
      <c r="E24" s="4">
        <f>ROUNDUP(C24*Contents!$AF$5,0)</f>
        <v>42</v>
      </c>
      <c r="F24" s="197"/>
    </row>
    <row r="25" spans="1:6" ht="13.5" customHeight="1">
      <c r="A25" s="248" t="s">
        <v>317</v>
      </c>
      <c r="B25" s="5" t="s">
        <v>343</v>
      </c>
      <c r="C25" s="10">
        <v>105</v>
      </c>
      <c r="D25" s="10">
        <f>ROUNDUP(C25*Contents!$AF$4,0)</f>
        <v>61</v>
      </c>
      <c r="E25" s="4">
        <f>ROUNDUP(C25*Contents!$AF$5,0)</f>
        <v>56</v>
      </c>
      <c r="F25" s="197"/>
    </row>
    <row r="26" spans="1:6" ht="13.5" customHeight="1">
      <c r="A26" s="248" t="s">
        <v>318</v>
      </c>
      <c r="B26" s="5" t="s">
        <v>346</v>
      </c>
      <c r="C26" s="10">
        <v>95</v>
      </c>
      <c r="D26" s="10">
        <f>ROUNDUP(C26*Contents!$AF$4,0)</f>
        <v>56</v>
      </c>
      <c r="E26" s="4">
        <f>ROUNDUP(C26*Contents!$AF$5,0)</f>
        <v>50</v>
      </c>
      <c r="F26" s="197"/>
    </row>
    <row r="27" spans="1:6" ht="13.5" customHeight="1">
      <c r="A27" s="248" t="s">
        <v>321</v>
      </c>
      <c r="B27" s="5" t="s">
        <v>320</v>
      </c>
      <c r="C27" s="10">
        <v>128</v>
      </c>
      <c r="D27" s="10">
        <f>ROUNDUP(C27*Contents!$AF$4,0)</f>
        <v>75</v>
      </c>
      <c r="E27" s="4">
        <f>ROUNDUP(C27*Contents!$AF$5,0)</f>
        <v>68</v>
      </c>
      <c r="F27" s="197"/>
    </row>
    <row r="28" spans="1:6" ht="13.5" customHeight="1">
      <c r="A28" s="249" t="s">
        <v>327</v>
      </c>
      <c r="B28" s="155" t="s">
        <v>328</v>
      </c>
      <c r="C28" s="44">
        <v>55</v>
      </c>
      <c r="D28" s="44">
        <f>ROUNDUP(C28*Contents!$AF$4,0)</f>
        <v>32</v>
      </c>
      <c r="E28" s="45">
        <f>ROUNDUP(C28*Contents!$AF$5,0)</f>
        <v>29</v>
      </c>
      <c r="F28" s="197"/>
    </row>
    <row r="29" spans="1:6" ht="13.5" customHeight="1" thickBot="1">
      <c r="A29" s="353" t="s">
        <v>345</v>
      </c>
      <c r="B29" s="354"/>
      <c r="C29" s="354"/>
      <c r="D29" s="354"/>
      <c r="E29" s="355"/>
      <c r="F29" s="197"/>
    </row>
    <row r="30" spans="1:6" ht="14.1" customHeight="1">
      <c r="A30" s="247" t="s">
        <v>339</v>
      </c>
      <c r="B30" s="144" t="s">
        <v>309</v>
      </c>
      <c r="C30" s="19">
        <v>377</v>
      </c>
      <c r="D30" s="19">
        <f>ROUNDUP(C30*Contents!$AF$4,0)</f>
        <v>219</v>
      </c>
      <c r="E30" s="153">
        <f>ROUNDUP(C30*Contents!$AF$5,0)</f>
        <v>198</v>
      </c>
      <c r="F30" s="197"/>
    </row>
    <row r="31" spans="1:6" ht="14.1" customHeight="1">
      <c r="A31" s="228" t="s">
        <v>340</v>
      </c>
      <c r="B31" s="5" t="s">
        <v>310</v>
      </c>
      <c r="C31" s="10">
        <v>467</v>
      </c>
      <c r="D31" s="10">
        <f>ROUNDUP(C31*Contents!$AF$4,0)</f>
        <v>271</v>
      </c>
      <c r="E31" s="4">
        <f>ROUNDUP(C31*Contents!$AF$5,0)</f>
        <v>246</v>
      </c>
      <c r="F31" s="197"/>
    </row>
    <row r="32" spans="1:6" ht="11.25" customHeight="1">
      <c r="A32" s="250" t="s">
        <v>322</v>
      </c>
      <c r="B32" s="168"/>
      <c r="C32" s="169"/>
      <c r="D32" s="169"/>
      <c r="E32" s="170"/>
      <c r="F32" s="251"/>
    </row>
    <row r="33" spans="1:6" ht="14.1" customHeight="1">
      <c r="A33" s="252" t="s">
        <v>316</v>
      </c>
      <c r="B33" s="5" t="s">
        <v>344</v>
      </c>
      <c r="C33" s="10">
        <v>79</v>
      </c>
      <c r="D33" s="10">
        <f>ROUNDUP(C33*Contents!$AF$4,0)</f>
        <v>46</v>
      </c>
      <c r="E33" s="4">
        <f>ROUNDUP(C33*Contents!$AF$5,0)</f>
        <v>42</v>
      </c>
      <c r="F33" s="197"/>
    </row>
    <row r="34" spans="1:6" ht="14.1" customHeight="1">
      <c r="A34" s="248" t="s">
        <v>317</v>
      </c>
      <c r="B34" s="5" t="s">
        <v>343</v>
      </c>
      <c r="C34" s="10">
        <v>105</v>
      </c>
      <c r="D34" s="10">
        <f>ROUNDUP(C34*Contents!$AF$4,0)</f>
        <v>61</v>
      </c>
      <c r="E34" s="4">
        <f>ROUNDUP(C34*Contents!$AF$5,0)</f>
        <v>56</v>
      </c>
      <c r="F34" s="197"/>
    </row>
    <row r="35" spans="1:6" ht="14.1" customHeight="1">
      <c r="A35" s="248" t="s">
        <v>318</v>
      </c>
      <c r="B35" s="5" t="s">
        <v>346</v>
      </c>
      <c r="C35" s="10">
        <v>95</v>
      </c>
      <c r="D35" s="10">
        <f>ROUNDUP(C35*Contents!$AF$4,0)</f>
        <v>56</v>
      </c>
      <c r="E35" s="4">
        <f>ROUNDUP(C35*Contents!$AF$5,0)</f>
        <v>50</v>
      </c>
      <c r="F35" s="197"/>
    </row>
    <row r="36" spans="1:6" ht="14.1" customHeight="1">
      <c r="A36" s="248" t="s">
        <v>321</v>
      </c>
      <c r="B36" s="184" t="s">
        <v>455</v>
      </c>
      <c r="C36" s="10">
        <v>128</v>
      </c>
      <c r="D36" s="10">
        <f>ROUNDUP(C36*Contents!$AF$4,0)</f>
        <v>75</v>
      </c>
      <c r="E36" s="4">
        <f>ROUNDUP(C36*Contents!$AF$5,0)</f>
        <v>68</v>
      </c>
      <c r="F36" s="197"/>
    </row>
    <row r="37" spans="1:6" ht="14.1" customHeight="1">
      <c r="A37" s="248" t="s">
        <v>327</v>
      </c>
      <c r="B37" s="144" t="s">
        <v>328</v>
      </c>
      <c r="C37" s="10">
        <v>55</v>
      </c>
      <c r="D37" s="10">
        <f>ROUNDUP(C37*Contents!$AF$4,0)</f>
        <v>32</v>
      </c>
      <c r="E37" s="4">
        <f>ROUNDUP(C37*Contents!$AF$5,0)</f>
        <v>29</v>
      </c>
      <c r="F37" s="202"/>
    </row>
    <row r="38" spans="1:6">
      <c r="A38" s="340"/>
      <c r="B38" s="341"/>
      <c r="C38" s="341"/>
      <c r="D38" s="341"/>
      <c r="E38" s="341"/>
      <c r="F38" s="342"/>
    </row>
    <row r="39" spans="1:6" ht="52.5" customHeight="1"/>
    <row r="42" spans="1:6" ht="30" customHeight="1"/>
    <row r="43" spans="1:6" ht="16.5" customHeight="1"/>
  </sheetData>
  <mergeCells count="4">
    <mergeCell ref="A38:F38"/>
    <mergeCell ref="A1:F1"/>
    <mergeCell ref="A29:E29"/>
    <mergeCell ref="A21:F21"/>
  </mergeCells>
  <phoneticPr fontId="2" type="noConversion"/>
  <conditionalFormatting sqref="D2 D6 D7:E8 D10:E10 D14 D22:E28 D30:E37">
    <cfRule type="cellIs" dxfId="26" priority="8" stopIfTrue="1" operator="equal">
      <formula>0</formula>
    </cfRule>
  </conditionalFormatting>
  <conditionalFormatting sqref="D11">
    <cfRule type="cellIs" dxfId="25" priority="5" stopIfTrue="1" operator="equal">
      <formula>0</formula>
    </cfRule>
  </conditionalFormatting>
  <conditionalFormatting sqref="D3:E4">
    <cfRule type="cellIs" dxfId="24" priority="1" stopIfTrue="1" operator="equal">
      <formula>0</formula>
    </cfRule>
  </conditionalFormatting>
  <conditionalFormatting sqref="D12:E13">
    <cfRule type="cellIs" dxfId="23" priority="4" stopIfTrue="1" operator="equal">
      <formula>0</formula>
    </cfRule>
  </conditionalFormatting>
  <conditionalFormatting sqref="D15:E20">
    <cfRule type="cellIs" dxfId="22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25" header="0.25" footer="0.25"/>
  <pageSetup paperSize="9" scale="80" orientation="landscape" r:id="rId1"/>
  <headerFooter alignWithMargins="0">
    <oddFooter>&amp;R&amp;8&amp;A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5" zoomScaleNormal="100" workbookViewId="0">
      <selection activeCell="B25" sqref="B25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525</v>
      </c>
      <c r="B1" s="351"/>
      <c r="C1" s="351"/>
      <c r="D1" s="351"/>
      <c r="E1" s="351"/>
      <c r="F1" s="352"/>
    </row>
    <row r="2" spans="1:6" ht="15" customHeight="1">
      <c r="A2" s="194" t="s">
        <v>342</v>
      </c>
      <c r="B2" s="193"/>
      <c r="C2" s="105" t="s">
        <v>0</v>
      </c>
      <c r="D2" s="102" t="s">
        <v>1</v>
      </c>
      <c r="E2" s="132" t="s">
        <v>2</v>
      </c>
      <c r="F2" s="240"/>
    </row>
    <row r="3" spans="1:6" ht="30" customHeight="1">
      <c r="A3" s="196" t="s">
        <v>121</v>
      </c>
      <c r="B3" s="6" t="s">
        <v>582</v>
      </c>
      <c r="C3" s="10">
        <v>750</v>
      </c>
      <c r="D3" s="10">
        <f>ROUNDUP(C3*Contents!$AF$4,0)</f>
        <v>435</v>
      </c>
      <c r="E3" s="4">
        <f>ROUNDUP(C3*Contents!$AF$5,0)</f>
        <v>394</v>
      </c>
      <c r="F3" s="198"/>
    </row>
    <row r="4" spans="1:6">
      <c r="A4" s="80"/>
      <c r="B4" s="11"/>
      <c r="C4" s="12"/>
      <c r="D4" s="12"/>
      <c r="E4" s="81"/>
      <c r="F4" s="82"/>
    </row>
    <row r="5" spans="1:6">
      <c r="A5" s="194" t="s">
        <v>122</v>
      </c>
      <c r="B5" s="115"/>
      <c r="C5" s="156" t="s">
        <v>0</v>
      </c>
      <c r="D5" s="157" t="s">
        <v>1</v>
      </c>
      <c r="E5" s="158" t="s">
        <v>2</v>
      </c>
      <c r="F5" s="116"/>
    </row>
    <row r="6" spans="1:6" ht="28.5">
      <c r="A6" s="228" t="s">
        <v>325</v>
      </c>
      <c r="B6" s="6" t="s">
        <v>363</v>
      </c>
      <c r="C6" s="10">
        <v>769</v>
      </c>
      <c r="D6" s="10">
        <f>ROUNDUP(C6*Contents!$AF$4,0)</f>
        <v>447</v>
      </c>
      <c r="E6" s="4">
        <f>ROUNDUP(C6*Contents!$AF$5,0)</f>
        <v>404</v>
      </c>
      <c r="F6" s="364"/>
    </row>
    <row r="7" spans="1:6">
      <c r="A7" s="228" t="s">
        <v>336</v>
      </c>
      <c r="B7" s="361"/>
      <c r="C7" s="362"/>
      <c r="D7" s="362"/>
      <c r="E7" s="363"/>
      <c r="F7" s="365"/>
    </row>
    <row r="8" spans="1:6">
      <c r="A8" s="248" t="s">
        <v>331</v>
      </c>
      <c r="B8" s="6" t="s">
        <v>333</v>
      </c>
      <c r="C8" s="10">
        <v>105</v>
      </c>
      <c r="D8" s="10">
        <f>ROUNDUP(C8*Contents!$AF$4,0)</f>
        <v>61</v>
      </c>
      <c r="E8" s="4">
        <f>ROUNDUP(C8*Contents!$AF$5,0)</f>
        <v>56</v>
      </c>
      <c r="F8" s="365"/>
    </row>
    <row r="9" spans="1:6">
      <c r="A9" s="248" t="s">
        <v>332</v>
      </c>
      <c r="B9" s="6" t="s">
        <v>334</v>
      </c>
      <c r="C9" s="10">
        <v>128</v>
      </c>
      <c r="D9" s="10">
        <f>ROUNDUP(C9*Contents!$AF$4,0)</f>
        <v>75</v>
      </c>
      <c r="E9" s="4">
        <f>ROUNDUP(C9*Contents!$AF$5,0)</f>
        <v>68</v>
      </c>
      <c r="F9" s="365"/>
    </row>
    <row r="10" spans="1:6">
      <c r="A10" s="248" t="s">
        <v>327</v>
      </c>
      <c r="B10" s="6" t="s">
        <v>335</v>
      </c>
      <c r="C10" s="10">
        <v>55</v>
      </c>
      <c r="D10" s="10">
        <f>ROUNDUP(C10*Contents!$AF$4,0)</f>
        <v>32</v>
      </c>
      <c r="E10" s="4">
        <f>ROUNDUP(C10*Contents!$AF$5,0)</f>
        <v>29</v>
      </c>
      <c r="F10" s="366"/>
    </row>
    <row r="11" spans="1:6">
      <c r="A11" s="142"/>
      <c r="B11" s="9"/>
      <c r="C11" s="24"/>
      <c r="D11" s="24"/>
      <c r="E11" s="43"/>
    </row>
    <row r="12" spans="1:6">
      <c r="A12" s="194" t="s">
        <v>123</v>
      </c>
      <c r="B12" s="193"/>
      <c r="C12" s="105" t="s">
        <v>0</v>
      </c>
      <c r="D12" s="102" t="s">
        <v>1</v>
      </c>
      <c r="E12" s="132" t="s">
        <v>2</v>
      </c>
      <c r="F12" s="240"/>
    </row>
    <row r="13" spans="1:6" ht="16.5" customHeight="1">
      <c r="A13" s="228" t="s">
        <v>124</v>
      </c>
      <c r="B13" s="144" t="s">
        <v>125</v>
      </c>
      <c r="C13" s="19">
        <v>463</v>
      </c>
      <c r="D13" s="44">
        <f>ROUNDUP(C13*Contents!$AF$4,0)</f>
        <v>269</v>
      </c>
      <c r="E13" s="45">
        <f>ROUNDUP(C13*Contents!$AF$5,0)</f>
        <v>244</v>
      </c>
      <c r="F13" s="200"/>
    </row>
    <row r="14" spans="1:6" ht="18.75" customHeight="1">
      <c r="A14" s="228" t="s">
        <v>126</v>
      </c>
      <c r="B14" s="5" t="s">
        <v>507</v>
      </c>
      <c r="C14" s="10">
        <v>10</v>
      </c>
      <c r="D14" s="10">
        <f>ROUNDUP(C14*Contents!$AF$4,0)</f>
        <v>6</v>
      </c>
      <c r="E14" s="4">
        <f>ROUNDUP(C14*Contents!$AF$5,0)</f>
        <v>6</v>
      </c>
      <c r="F14" s="202"/>
    </row>
    <row r="15" spans="1:6">
      <c r="A15" s="142"/>
      <c r="B15" s="143"/>
      <c r="C15" s="24"/>
      <c r="D15" s="24"/>
      <c r="E15" s="43"/>
    </row>
    <row r="16" spans="1:6">
      <c r="A16" s="194" t="s">
        <v>114</v>
      </c>
      <c r="B16" s="193"/>
      <c r="C16" s="105" t="s">
        <v>0</v>
      </c>
      <c r="D16" s="102" t="s">
        <v>1</v>
      </c>
      <c r="E16" s="132" t="s">
        <v>2</v>
      </c>
      <c r="F16" s="240"/>
    </row>
    <row r="17" spans="1:6">
      <c r="A17" s="196" t="s">
        <v>360</v>
      </c>
      <c r="B17" s="6" t="s">
        <v>361</v>
      </c>
      <c r="C17" s="10">
        <v>404</v>
      </c>
      <c r="D17" s="3">
        <f>ROUNDUP(C17*Contents!$AF$4,0)</f>
        <v>235</v>
      </c>
      <c r="E17" s="328">
        <f>ROUNDUP(C17*Contents!$AF$5,0)</f>
        <v>213</v>
      </c>
      <c r="F17" s="200"/>
    </row>
    <row r="18" spans="1:6">
      <c r="A18" s="196" t="s">
        <v>565</v>
      </c>
      <c r="B18" s="6" t="s">
        <v>288</v>
      </c>
      <c r="C18" s="10">
        <v>154</v>
      </c>
      <c r="D18" s="3">
        <f>ROUNDUP(C18*Contents!$AF$4,0)</f>
        <v>90</v>
      </c>
      <c r="E18" s="328">
        <f>ROUNDUP(C18*Contents!$AF$5,0)</f>
        <v>81</v>
      </c>
      <c r="F18" s="232"/>
    </row>
    <row r="19" spans="1:6">
      <c r="A19" s="196" t="s">
        <v>417</v>
      </c>
      <c r="B19" s="6" t="s">
        <v>362</v>
      </c>
      <c r="C19" s="10">
        <v>356</v>
      </c>
      <c r="D19" s="3">
        <f>ROUNDUP(C19*Contents!$AF$4,0)</f>
        <v>207</v>
      </c>
      <c r="E19" s="328">
        <f>ROUNDUP(C19*Contents!$AF$5,0)</f>
        <v>187</v>
      </c>
      <c r="F19" s="232"/>
    </row>
    <row r="20" spans="1:6">
      <c r="A20" s="263" t="s">
        <v>566</v>
      </c>
      <c r="B20" s="6" t="s">
        <v>581</v>
      </c>
      <c r="C20" s="10">
        <v>18</v>
      </c>
      <c r="D20" s="3">
        <f>ROUNDUP(C20*Contents!$AF$4,0)</f>
        <v>11</v>
      </c>
      <c r="E20" s="328">
        <f>ROUNDUP(C20*Contents!$AF$5,0)</f>
        <v>10</v>
      </c>
      <c r="F20" s="232"/>
    </row>
    <row r="21" spans="1:6">
      <c r="A21" s="254" t="s">
        <v>210</v>
      </c>
      <c r="B21" s="189"/>
      <c r="C21" s="189"/>
      <c r="D21" s="189"/>
      <c r="E21" s="189"/>
      <c r="F21" s="232"/>
    </row>
    <row r="22" spans="1:6">
      <c r="A22" s="196" t="s">
        <v>464</v>
      </c>
      <c r="B22" s="6" t="s">
        <v>633</v>
      </c>
      <c r="C22" s="10">
        <v>324</v>
      </c>
      <c r="D22" s="10">
        <f>ROUNDUP(C22*[1]Contents!$AF$4,0)</f>
        <v>188</v>
      </c>
      <c r="E22" s="4">
        <f>ROUNDUP(C22*[1]Contents!$AF$5,0)</f>
        <v>171</v>
      </c>
      <c r="F22" s="202"/>
    </row>
    <row r="23" spans="1:6">
      <c r="A23" s="360"/>
      <c r="B23" s="360"/>
      <c r="C23" s="360"/>
      <c r="D23" s="360"/>
      <c r="E23" s="360"/>
      <c r="F23" s="34"/>
    </row>
    <row r="24" spans="1:6">
      <c r="A24" s="194" t="s">
        <v>115</v>
      </c>
      <c r="B24" s="193"/>
      <c r="C24" s="106" t="s">
        <v>0</v>
      </c>
      <c r="D24" s="102" t="s">
        <v>1</v>
      </c>
      <c r="E24" s="132" t="s">
        <v>2</v>
      </c>
      <c r="F24" s="195"/>
    </row>
    <row r="25" spans="1:6" ht="26.25" customHeight="1">
      <c r="A25" s="228" t="s">
        <v>358</v>
      </c>
      <c r="B25" s="5" t="s">
        <v>359</v>
      </c>
      <c r="C25" s="10">
        <v>127</v>
      </c>
      <c r="D25" s="10">
        <f>ROUNDUP(C25*Contents!$AF$4,0)</f>
        <v>74</v>
      </c>
      <c r="E25" s="4">
        <f>ROUNDUP(C25*Contents!$AF$5,0)</f>
        <v>67</v>
      </c>
      <c r="F25" s="198"/>
    </row>
    <row r="26" spans="1:6">
      <c r="A26" s="360"/>
      <c r="B26" s="360"/>
      <c r="C26" s="360"/>
      <c r="D26" s="360"/>
      <c r="E26" s="360"/>
      <c r="F26" s="34"/>
    </row>
    <row r="27" spans="1:6">
      <c r="A27" s="194" t="s">
        <v>116</v>
      </c>
      <c r="B27" s="193"/>
      <c r="C27" s="106" t="s">
        <v>0</v>
      </c>
      <c r="D27" s="102" t="s">
        <v>1</v>
      </c>
      <c r="E27" s="132" t="s">
        <v>2</v>
      </c>
      <c r="F27" s="195"/>
    </row>
    <row r="28" spans="1:6" ht="27.75" customHeight="1">
      <c r="A28" s="228" t="s">
        <v>368</v>
      </c>
      <c r="B28" s="5" t="s">
        <v>583</v>
      </c>
      <c r="C28" s="10">
        <v>207</v>
      </c>
      <c r="D28" s="10">
        <f>ROUNDUP(C28*Contents!$AF$4,0)</f>
        <v>121</v>
      </c>
      <c r="E28" s="4">
        <f>ROUNDUP(C28*Contents!$AF$5,0)</f>
        <v>109</v>
      </c>
      <c r="F28" s="198"/>
    </row>
    <row r="29" spans="1:6">
      <c r="A29" s="359"/>
      <c r="B29" s="359"/>
      <c r="C29" s="359"/>
      <c r="D29" s="359"/>
      <c r="E29" s="359"/>
      <c r="F29" s="46"/>
    </row>
    <row r="30" spans="1:6">
      <c r="A30" s="194" t="s">
        <v>484</v>
      </c>
      <c r="B30" s="193"/>
      <c r="C30" s="106" t="s">
        <v>0</v>
      </c>
      <c r="D30" s="102" t="s">
        <v>1</v>
      </c>
      <c r="E30" s="132" t="s">
        <v>2</v>
      </c>
      <c r="F30" s="195"/>
    </row>
    <row r="31" spans="1:6">
      <c r="A31" s="228" t="s">
        <v>465</v>
      </c>
      <c r="B31" s="5" t="s">
        <v>483</v>
      </c>
      <c r="C31" s="10">
        <v>58</v>
      </c>
      <c r="D31" s="3">
        <f>ROUNDUP(C31*Contents!$AF$4,0)</f>
        <v>34</v>
      </c>
      <c r="E31" s="27">
        <f>ROUNDUP(C31*Contents!$AF$5,0)</f>
        <v>31</v>
      </c>
      <c r="F31" s="197"/>
    </row>
    <row r="32" spans="1:6">
      <c r="A32" s="228" t="s">
        <v>613</v>
      </c>
      <c r="B32" s="5" t="s">
        <v>619</v>
      </c>
      <c r="C32" s="10">
        <v>145</v>
      </c>
      <c r="D32" s="3">
        <f>ROUNDUP(C32*Contents!$AF$4,0)</f>
        <v>85</v>
      </c>
      <c r="E32" s="27">
        <f>ROUNDUP(C32*Contents!$AF$5,0)</f>
        <v>77</v>
      </c>
      <c r="F32" s="197"/>
    </row>
    <row r="33" spans="1:6">
      <c r="A33" s="228" t="s">
        <v>614</v>
      </c>
      <c r="B33" s="5" t="s">
        <v>620</v>
      </c>
      <c r="C33" s="10">
        <v>145</v>
      </c>
      <c r="D33" s="3">
        <f>ROUNDUP(C33*Contents!$AF$4,0)</f>
        <v>85</v>
      </c>
      <c r="E33" s="27">
        <f>ROUNDUP(C33*Contents!$AF$5,0)</f>
        <v>77</v>
      </c>
      <c r="F33" s="197"/>
    </row>
    <row r="34" spans="1:6">
      <c r="A34" s="228" t="s">
        <v>615</v>
      </c>
      <c r="B34" s="5" t="s">
        <v>621</v>
      </c>
      <c r="C34" s="10">
        <v>145</v>
      </c>
      <c r="D34" s="3">
        <f>ROUNDUP(C34*Contents!$AF$4,0)</f>
        <v>85</v>
      </c>
      <c r="E34" s="27">
        <f>ROUNDUP(C34*Contents!$AF$5,0)</f>
        <v>77</v>
      </c>
      <c r="F34" s="197"/>
    </row>
    <row r="35" spans="1:6">
      <c r="A35" s="228" t="s">
        <v>616</v>
      </c>
      <c r="B35" s="1" t="s">
        <v>622</v>
      </c>
      <c r="C35" s="10">
        <v>165</v>
      </c>
      <c r="D35" s="3">
        <f>ROUNDUP(C35*Contents!$AF$4,0)</f>
        <v>96</v>
      </c>
      <c r="E35" s="27">
        <f>ROUNDUP(C35*Contents!$AF$5,0)</f>
        <v>87</v>
      </c>
      <c r="F35" s="197"/>
    </row>
    <row r="36" spans="1:6">
      <c r="A36" s="228" t="s">
        <v>617</v>
      </c>
      <c r="B36" s="5" t="s">
        <v>623</v>
      </c>
      <c r="C36" s="10">
        <v>232</v>
      </c>
      <c r="D36" s="3">
        <f>ROUNDUP(C36*Contents!$AF$4,0)</f>
        <v>135</v>
      </c>
      <c r="E36" s="27">
        <f>ROUNDUP(C36*Contents!$AF$5,0)</f>
        <v>122</v>
      </c>
      <c r="F36" s="197"/>
    </row>
    <row r="37" spans="1:6">
      <c r="A37" s="253" t="s">
        <v>618</v>
      </c>
      <c r="B37" s="5" t="s">
        <v>624</v>
      </c>
      <c r="C37" s="3">
        <v>232</v>
      </c>
      <c r="D37" s="3">
        <f>ROUNDUP(C37*Contents!$AF$4,0)</f>
        <v>135</v>
      </c>
      <c r="E37" s="27">
        <f>ROUNDUP(C37*Contents!$AF$5,0)</f>
        <v>122</v>
      </c>
      <c r="F37" s="197"/>
    </row>
    <row r="38" spans="1:6">
      <c r="A38" s="340"/>
      <c r="B38" s="341"/>
      <c r="C38" s="341"/>
      <c r="D38" s="341"/>
      <c r="E38" s="341"/>
      <c r="F38" s="342"/>
    </row>
  </sheetData>
  <mergeCells count="7">
    <mergeCell ref="A1:F1"/>
    <mergeCell ref="A29:E29"/>
    <mergeCell ref="A38:F38"/>
    <mergeCell ref="A23:E23"/>
    <mergeCell ref="A26:E26"/>
    <mergeCell ref="B7:E7"/>
    <mergeCell ref="F6:F10"/>
  </mergeCells>
  <phoneticPr fontId="2" type="noConversion"/>
  <conditionalFormatting sqref="D2 D3:E4 D5:D6 E6 D8:E10 E11 D11:D12 D13:E15 D16 D17:E20 D24 D25:E25 D27 D28:E28 D30 D31:E37">
    <cfRule type="cellIs" dxfId="21" priority="4" stopIfTrue="1" operator="equal">
      <formula>0</formula>
    </cfRule>
  </conditionalFormatting>
  <conditionalFormatting sqref="D22:E22">
    <cfRule type="cellIs" dxfId="20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256" scale="80" orientation="landscape" r:id="rId1"/>
  <headerFooter alignWithMargins="0">
    <oddFooter>&amp;R&amp;8&amp;A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topLeftCell="A7" zoomScaleNormal="100" workbookViewId="0">
      <selection activeCell="B14" sqref="B14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526</v>
      </c>
      <c r="B1" s="351"/>
      <c r="C1" s="351"/>
      <c r="D1" s="351"/>
      <c r="E1" s="351"/>
      <c r="F1" s="352"/>
    </row>
    <row r="2" spans="1:6">
      <c r="A2" s="194" t="s">
        <v>428</v>
      </c>
      <c r="B2" s="193"/>
      <c r="C2" s="106" t="s">
        <v>0</v>
      </c>
      <c r="D2" s="102" t="s">
        <v>1</v>
      </c>
      <c r="E2" s="132" t="s">
        <v>2</v>
      </c>
      <c r="F2" s="195"/>
    </row>
    <row r="3" spans="1:6">
      <c r="A3" s="228" t="s">
        <v>429</v>
      </c>
      <c r="B3" s="5" t="s">
        <v>508</v>
      </c>
      <c r="C3" s="10">
        <v>1004</v>
      </c>
      <c r="D3" s="3">
        <f>ROUNDUP(C3*Contents!$AF$4,0)</f>
        <v>583</v>
      </c>
      <c r="E3" s="27">
        <f>ROUNDUP(C3*Contents!$AF$5,0)</f>
        <v>528</v>
      </c>
      <c r="F3" s="197"/>
    </row>
    <row r="4" spans="1:6" ht="42.75">
      <c r="A4" s="255" t="s">
        <v>422</v>
      </c>
      <c r="B4" s="6" t="s">
        <v>435</v>
      </c>
      <c r="C4" s="361" t="s">
        <v>431</v>
      </c>
      <c r="D4" s="362"/>
      <c r="E4" s="363"/>
      <c r="F4" s="197"/>
    </row>
    <row r="5" spans="1:6">
      <c r="A5" s="255" t="s">
        <v>432</v>
      </c>
      <c r="B5" s="47" t="s">
        <v>434</v>
      </c>
      <c r="C5" s="361" t="s">
        <v>431</v>
      </c>
      <c r="D5" s="362"/>
      <c r="E5" s="363"/>
      <c r="F5" s="197"/>
    </row>
    <row r="6" spans="1:6">
      <c r="A6" s="228" t="s">
        <v>430</v>
      </c>
      <c r="B6" s="192" t="s">
        <v>433</v>
      </c>
      <c r="C6" s="10">
        <v>420</v>
      </c>
      <c r="D6" s="3">
        <f>ROUNDUP(C6*Contents!$AF$4,0)</f>
        <v>244</v>
      </c>
      <c r="E6" s="27">
        <f>ROUNDUP(C6*Contents!$AF$5,0)</f>
        <v>221</v>
      </c>
      <c r="F6" s="197"/>
    </row>
    <row r="7" spans="1:6" ht="16.5" customHeight="1">
      <c r="A7" s="302" t="s">
        <v>636</v>
      </c>
      <c r="B7" s="163" t="s">
        <v>534</v>
      </c>
      <c r="C7" s="245">
        <v>83</v>
      </c>
      <c r="D7" s="164">
        <f>ROUNDUP(C7*Contents!$AF$4,0)</f>
        <v>49</v>
      </c>
      <c r="E7" s="246">
        <f>ROUNDUP(C7*Contents!$AF$5,0)</f>
        <v>44</v>
      </c>
      <c r="F7" s="197"/>
    </row>
    <row r="8" spans="1:6">
      <c r="A8" s="371" t="s">
        <v>450</v>
      </c>
      <c r="B8" s="373"/>
      <c r="C8" s="378" t="s">
        <v>451</v>
      </c>
      <c r="D8" s="379"/>
      <c r="E8" s="380"/>
      <c r="F8" s="232"/>
    </row>
    <row r="9" spans="1:6">
      <c r="A9" s="180" t="s">
        <v>465</v>
      </c>
      <c r="B9" s="172" t="s">
        <v>522</v>
      </c>
      <c r="C9" s="320">
        <v>58</v>
      </c>
      <c r="D9" s="173">
        <f>ROUNDUP(C9*Contents!$AF$4,0)</f>
        <v>34</v>
      </c>
      <c r="E9" s="175">
        <f>ROUNDUP(C9*Contents!$AF$5,0)</f>
        <v>31</v>
      </c>
      <c r="F9" s="197"/>
    </row>
    <row r="10" spans="1:6">
      <c r="A10" s="279" t="s">
        <v>65</v>
      </c>
      <c r="B10" s="1" t="s">
        <v>502</v>
      </c>
      <c r="D10" s="309"/>
      <c r="E10" s="322"/>
      <c r="F10" s="197"/>
    </row>
    <row r="11" spans="1:6">
      <c r="A11" s="259"/>
      <c r="B11" s="381" t="s">
        <v>438</v>
      </c>
      <c r="C11" s="382"/>
      <c r="D11" s="313"/>
      <c r="E11" s="323"/>
      <c r="F11" s="218"/>
    </row>
    <row r="12" spans="1:6">
      <c r="A12" s="377"/>
      <c r="B12" s="377"/>
      <c r="C12" s="377"/>
      <c r="D12" s="377"/>
      <c r="E12" s="377"/>
    </row>
    <row r="13" spans="1:6">
      <c r="A13" s="194" t="s">
        <v>105</v>
      </c>
      <c r="B13" s="193" t="s">
        <v>517</v>
      </c>
      <c r="C13" s="106" t="s">
        <v>0</v>
      </c>
      <c r="D13" s="102" t="s">
        <v>1</v>
      </c>
      <c r="E13" s="132" t="s">
        <v>2</v>
      </c>
      <c r="F13" s="200"/>
    </row>
    <row r="14" spans="1:6">
      <c r="A14" s="228" t="s">
        <v>108</v>
      </c>
      <c r="B14" s="5" t="s">
        <v>404</v>
      </c>
      <c r="C14" s="10">
        <v>870</v>
      </c>
      <c r="D14" s="3">
        <f>ROUNDUP(C14*Contents!$AF$4,0)</f>
        <v>505</v>
      </c>
      <c r="E14" s="27">
        <f>ROUNDUP(C14*Contents!$AF$5,0)</f>
        <v>457</v>
      </c>
      <c r="F14" s="232"/>
    </row>
    <row r="15" spans="1:6">
      <c r="A15" s="228" t="s">
        <v>106</v>
      </c>
      <c r="B15" s="5" t="s">
        <v>107</v>
      </c>
      <c r="C15" s="10">
        <v>806</v>
      </c>
      <c r="D15" s="3">
        <f>ROUNDUP(C15*Contents!$AF$4,0)</f>
        <v>468</v>
      </c>
      <c r="E15" s="27">
        <f>ROUNDUP(C15*Contents!$AF$5,0)</f>
        <v>424</v>
      </c>
      <c r="F15" s="202"/>
    </row>
    <row r="16" spans="1:6">
      <c r="A16" s="367"/>
      <c r="B16" s="367"/>
      <c r="C16" s="367"/>
      <c r="D16" s="367"/>
      <c r="E16" s="367"/>
      <c r="F16" s="82"/>
    </row>
    <row r="17" spans="1:6">
      <c r="A17" s="194" t="s">
        <v>109</v>
      </c>
      <c r="B17" s="193"/>
      <c r="C17" s="106" t="s">
        <v>0</v>
      </c>
      <c r="D17" s="102" t="s">
        <v>1</v>
      </c>
      <c r="E17" s="132" t="s">
        <v>2</v>
      </c>
      <c r="F17" s="195"/>
    </row>
    <row r="18" spans="1:6">
      <c r="A18" s="228" t="s">
        <v>637</v>
      </c>
      <c r="B18" s="6" t="s">
        <v>638</v>
      </c>
      <c r="C18" s="10">
        <v>444</v>
      </c>
      <c r="D18" s="3">
        <f>ROUNDUP(C18*Contents!$AF$4,0)</f>
        <v>258</v>
      </c>
      <c r="E18" s="27">
        <f>ROUNDUP(C18*Contents!$AF$5,0)</f>
        <v>234</v>
      </c>
      <c r="F18" s="197"/>
    </row>
    <row r="19" spans="1:6">
      <c r="A19" s="383"/>
      <c r="B19" s="384"/>
      <c r="C19" s="384"/>
      <c r="D19" s="384"/>
      <c r="E19" s="385"/>
      <c r="F19" s="197"/>
    </row>
    <row r="20" spans="1:6" ht="28.5">
      <c r="A20" s="228" t="s">
        <v>602</v>
      </c>
      <c r="B20" s="6" t="s">
        <v>603</v>
      </c>
      <c r="C20" s="10">
        <v>410</v>
      </c>
      <c r="D20" s="3">
        <f>ROUNDUP(C20*Contents!$AF$4,0)</f>
        <v>238</v>
      </c>
      <c r="E20" s="27">
        <f>ROUNDUP(C20*Contents!$AF$5,0)</f>
        <v>216</v>
      </c>
      <c r="F20" s="197"/>
    </row>
    <row r="21" spans="1:6">
      <c r="A21" s="242"/>
      <c r="B21" s="188"/>
      <c r="C21" s="8"/>
      <c r="D21" s="8"/>
      <c r="E21" s="147"/>
      <c r="F21" s="197"/>
    </row>
    <row r="22" spans="1:6">
      <c r="A22" s="228" t="s">
        <v>110</v>
      </c>
      <c r="B22" s="6" t="s">
        <v>111</v>
      </c>
      <c r="C22" s="10">
        <v>788</v>
      </c>
      <c r="D22" s="3">
        <f>ROUNDUP(C22*Contents!$AF$4,0)</f>
        <v>458</v>
      </c>
      <c r="E22" s="27">
        <f>ROUNDUP(C22*Contents!$AF$5,0)</f>
        <v>414</v>
      </c>
      <c r="F22" s="197"/>
    </row>
    <row r="23" spans="1:6">
      <c r="A23" s="371" t="s">
        <v>426</v>
      </c>
      <c r="B23" s="372"/>
      <c r="C23" s="372"/>
      <c r="D23" s="372"/>
      <c r="E23" s="373"/>
      <c r="F23" s="197"/>
    </row>
    <row r="24" spans="1:6">
      <c r="A24" s="371" t="s">
        <v>452</v>
      </c>
      <c r="B24" s="372"/>
      <c r="C24" s="372"/>
      <c r="D24" s="372"/>
      <c r="E24" s="373"/>
      <c r="F24" s="197"/>
    </row>
    <row r="25" spans="1:6">
      <c r="A25" s="233" t="s">
        <v>271</v>
      </c>
      <c r="B25" s="172" t="s">
        <v>300</v>
      </c>
      <c r="C25" s="173">
        <v>475</v>
      </c>
      <c r="D25" s="174">
        <f>ROUNDUP(C25*Contents!$AF$4,0)</f>
        <v>276</v>
      </c>
      <c r="E25" s="176">
        <f>ROUNDUP(C25*Contents!$AF$5,0)</f>
        <v>250</v>
      </c>
      <c r="F25" s="197"/>
    </row>
    <row r="26" spans="1:6">
      <c r="A26" s="374" t="s">
        <v>427</v>
      </c>
      <c r="B26" s="375"/>
      <c r="C26" s="375"/>
      <c r="D26" s="375"/>
      <c r="E26" s="376"/>
      <c r="F26" s="197"/>
    </row>
    <row r="27" spans="1:6">
      <c r="A27" s="233" t="s">
        <v>465</v>
      </c>
      <c r="B27" s="172" t="s">
        <v>521</v>
      </c>
      <c r="C27" s="173">
        <v>58</v>
      </c>
      <c r="D27" s="173">
        <f>ROUNDUP(C27*Contents!$AF$4,0)</f>
        <v>34</v>
      </c>
      <c r="E27" s="175">
        <f>ROUNDUP(C27*Contents!$AF$5,0)</f>
        <v>31</v>
      </c>
      <c r="F27" s="202"/>
    </row>
    <row r="28" spans="1:6">
      <c r="A28" s="50"/>
      <c r="B28" s="25"/>
      <c r="C28" s="51"/>
      <c r="D28" s="51"/>
      <c r="E28" s="31"/>
      <c r="F28" s="34"/>
    </row>
    <row r="29" spans="1:6">
      <c r="A29" s="256" t="s">
        <v>259</v>
      </c>
      <c r="B29" s="115"/>
      <c r="C29" s="116"/>
      <c r="D29" s="117"/>
      <c r="E29" s="117"/>
      <c r="F29" s="116"/>
    </row>
    <row r="30" spans="1:6">
      <c r="A30" s="257" t="s">
        <v>263</v>
      </c>
      <c r="B30" s="107"/>
      <c r="C30" s="108" t="s">
        <v>0</v>
      </c>
      <c r="D30" s="104" t="s">
        <v>1</v>
      </c>
      <c r="E30" s="136" t="s">
        <v>2</v>
      </c>
      <c r="F30" s="258"/>
    </row>
    <row r="31" spans="1:6">
      <c r="A31" s="259" t="s">
        <v>396</v>
      </c>
      <c r="B31" s="161"/>
      <c r="C31" s="14"/>
      <c r="D31" s="44"/>
      <c r="E31" s="45"/>
      <c r="F31" s="197"/>
    </row>
    <row r="32" spans="1:6">
      <c r="A32" s="228" t="s">
        <v>260</v>
      </c>
      <c r="B32" s="192" t="s">
        <v>537</v>
      </c>
      <c r="C32" s="10">
        <v>620</v>
      </c>
      <c r="D32" s="3">
        <f>ROUNDUP(C32*Contents!$AF$4,0)</f>
        <v>360</v>
      </c>
      <c r="E32" s="27">
        <f>ROUNDUP(C32*Contents!$AF$5,0)</f>
        <v>326</v>
      </c>
      <c r="F32" s="197"/>
    </row>
    <row r="33" spans="1:6">
      <c r="A33" s="196" t="s">
        <v>261</v>
      </c>
      <c r="B33" s="5" t="s">
        <v>538</v>
      </c>
      <c r="C33" s="10">
        <v>585</v>
      </c>
      <c r="D33" s="3">
        <f>ROUNDUP(C33*Contents!$AF$4,0)</f>
        <v>340</v>
      </c>
      <c r="E33" s="27">
        <f>ROUNDUP(C33*Contents!$AF$5,0)</f>
        <v>308</v>
      </c>
      <c r="F33" s="197"/>
    </row>
    <row r="34" spans="1:6">
      <c r="A34" s="228" t="s">
        <v>262</v>
      </c>
      <c r="B34" s="6" t="s">
        <v>268</v>
      </c>
      <c r="C34" s="10">
        <v>628</v>
      </c>
      <c r="D34" s="3">
        <f>ROUNDUP(C34*Contents!$AF$4,0)</f>
        <v>365</v>
      </c>
      <c r="E34" s="27">
        <f>ROUNDUP(C34*Contents!$AF$5,0)</f>
        <v>330</v>
      </c>
      <c r="F34" s="197"/>
    </row>
    <row r="35" spans="1:6">
      <c r="A35" s="228" t="s">
        <v>264</v>
      </c>
      <c r="B35" s="6" t="s">
        <v>269</v>
      </c>
      <c r="C35" s="10">
        <v>516</v>
      </c>
      <c r="D35" s="3">
        <f>ROUNDUP(C35*Contents!$AF$4,0)</f>
        <v>300</v>
      </c>
      <c r="E35" s="27">
        <f>ROUNDUP(C35*Contents!$AF$5,0)</f>
        <v>271</v>
      </c>
      <c r="F35" s="197"/>
    </row>
    <row r="36" spans="1:6">
      <c r="A36" s="253" t="s">
        <v>265</v>
      </c>
      <c r="B36" s="130" t="s">
        <v>536</v>
      </c>
      <c r="C36" s="10">
        <v>620</v>
      </c>
      <c r="D36" s="10">
        <f>ROUNDUP(C36*Contents!$AF$4,0)</f>
        <v>360</v>
      </c>
      <c r="E36" s="4">
        <f>ROUNDUP(C36*Contents!$AF$5,0)</f>
        <v>326</v>
      </c>
      <c r="F36" s="197"/>
    </row>
    <row r="37" spans="1:6">
      <c r="A37" s="247"/>
      <c r="B37" s="368" t="s">
        <v>539</v>
      </c>
      <c r="C37" s="369"/>
      <c r="D37" s="369"/>
      <c r="E37" s="370"/>
      <c r="F37" s="260"/>
    </row>
    <row r="38" spans="1:6">
      <c r="A38" s="228" t="s">
        <v>266</v>
      </c>
      <c r="B38" s="6" t="s">
        <v>270</v>
      </c>
      <c r="C38" s="10">
        <v>368</v>
      </c>
      <c r="D38" s="3">
        <f>ROUNDUP(C38*Contents!$AF$4,0)</f>
        <v>214</v>
      </c>
      <c r="E38" s="27">
        <f>ROUNDUP(C38*Contents!$AF$5,0)</f>
        <v>194</v>
      </c>
      <c r="F38" s="197"/>
    </row>
    <row r="39" spans="1:6" ht="16.5" customHeight="1">
      <c r="A39" s="228" t="s">
        <v>267</v>
      </c>
      <c r="B39" s="6" t="s">
        <v>540</v>
      </c>
      <c r="C39" s="10">
        <v>343</v>
      </c>
      <c r="D39" s="10">
        <f>ROUNDUP(C39*Contents!$AF$4,0)</f>
        <v>199</v>
      </c>
      <c r="E39" s="4">
        <f>ROUNDUP(C39*Contents!$AF$5,0)</f>
        <v>181</v>
      </c>
      <c r="F39" s="197"/>
    </row>
    <row r="40" spans="1:6">
      <c r="A40" s="228" t="s">
        <v>453</v>
      </c>
      <c r="B40" s="6" t="s">
        <v>454</v>
      </c>
      <c r="C40" s="10">
        <v>504</v>
      </c>
      <c r="D40" s="10">
        <f>ROUNDUP(C40*Contents!$AF$4,0)</f>
        <v>293</v>
      </c>
      <c r="E40" s="4">
        <f>ROUNDUP(C40*Contents!$AF$5,0)</f>
        <v>265</v>
      </c>
      <c r="F40" s="197"/>
    </row>
    <row r="41" spans="1:6" ht="15" customHeight="1">
      <c r="A41" s="254" t="s">
        <v>490</v>
      </c>
      <c r="B41" s="177"/>
      <c r="C41" s="178"/>
      <c r="D41" s="178"/>
      <c r="E41" s="179"/>
      <c r="F41" s="197"/>
    </row>
    <row r="42" spans="1:6">
      <c r="A42" s="233" t="s">
        <v>465</v>
      </c>
      <c r="B42" s="172" t="s">
        <v>524</v>
      </c>
      <c r="C42" s="173">
        <v>58</v>
      </c>
      <c r="D42" s="173">
        <f>ROUNDUP(C42*Contents!$AF$4,0)</f>
        <v>34</v>
      </c>
      <c r="E42" s="175">
        <f>ROUNDUP(C42*Contents!$AF$5,0)</f>
        <v>31</v>
      </c>
      <c r="F42" s="197"/>
    </row>
    <row r="43" spans="1:6">
      <c r="A43" s="340"/>
      <c r="B43" s="341"/>
      <c r="C43" s="341"/>
      <c r="D43" s="341"/>
      <c r="E43" s="341"/>
      <c r="F43" s="342"/>
    </row>
  </sheetData>
  <mergeCells count="14">
    <mergeCell ref="A43:F43"/>
    <mergeCell ref="A1:F1"/>
    <mergeCell ref="A16:E16"/>
    <mergeCell ref="B37:E37"/>
    <mergeCell ref="A23:E23"/>
    <mergeCell ref="A24:E24"/>
    <mergeCell ref="A26:E26"/>
    <mergeCell ref="A12:E12"/>
    <mergeCell ref="C4:E4"/>
    <mergeCell ref="C5:E5"/>
    <mergeCell ref="C8:E8"/>
    <mergeCell ref="A8:B8"/>
    <mergeCell ref="B11:C11"/>
    <mergeCell ref="A19:E19"/>
  </mergeCells>
  <phoneticPr fontId="2" type="noConversion"/>
  <conditionalFormatting sqref="D2 D3:E3 D6:E7 D20:E22">
    <cfRule type="cellIs" dxfId="19" priority="4" stopIfTrue="1" operator="equal">
      <formula>0</formula>
    </cfRule>
  </conditionalFormatting>
  <conditionalFormatting sqref="D13 D14:E15 D17 D25:E25 D27:E28">
    <cfRule type="cellIs" dxfId="18" priority="7" stopIfTrue="1" operator="equal">
      <formula>0</formula>
    </cfRule>
  </conditionalFormatting>
  <conditionalFormatting sqref="D9:E9">
    <cfRule type="cellIs" dxfId="17" priority="2" stopIfTrue="1" operator="equal">
      <formula>0</formula>
    </cfRule>
  </conditionalFormatting>
  <conditionalFormatting sqref="D18:E18">
    <cfRule type="cellIs" dxfId="16" priority="1" stopIfTrue="1" operator="equal">
      <formula>0</formula>
    </cfRule>
  </conditionalFormatting>
  <conditionalFormatting sqref="D30:E36">
    <cfRule type="cellIs" dxfId="15" priority="5" stopIfTrue="1" operator="equal">
      <formula>0</formula>
    </cfRule>
  </conditionalFormatting>
  <conditionalFormatting sqref="D38:E42">
    <cfRule type="cellIs" dxfId="14" priority="6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256" scale="80" orientation="landscape" r:id="rId1"/>
  <headerFooter alignWithMargins="0">
    <oddFooter>&amp;R&amp;8&amp;A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"/>
  <sheetViews>
    <sheetView zoomScaleNormal="100" workbookViewId="0">
      <selection activeCell="D26" sqref="D26"/>
    </sheetView>
  </sheetViews>
  <sheetFormatPr defaultRowHeight="14.25"/>
  <cols>
    <col min="1" max="1" width="30.14062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527</v>
      </c>
      <c r="B1" s="351"/>
      <c r="C1" s="351"/>
      <c r="D1" s="351"/>
      <c r="E1" s="351"/>
      <c r="F1" s="352"/>
    </row>
    <row r="2" spans="1:6">
      <c r="A2" s="389" t="s">
        <v>371</v>
      </c>
      <c r="B2" s="390"/>
      <c r="C2" s="106" t="s">
        <v>0</v>
      </c>
      <c r="D2" s="102" t="s">
        <v>1</v>
      </c>
      <c r="E2" s="132" t="s">
        <v>2</v>
      </c>
      <c r="F2" s="195"/>
    </row>
    <row r="3" spans="1:6">
      <c r="A3" s="196"/>
      <c r="B3" s="397" t="s">
        <v>403</v>
      </c>
      <c r="C3" s="398"/>
      <c r="D3" s="398"/>
      <c r="E3" s="399"/>
      <c r="F3" s="197"/>
    </row>
    <row r="4" spans="1:6">
      <c r="A4" s="196" t="s">
        <v>374</v>
      </c>
      <c r="B4" s="47" t="s">
        <v>372</v>
      </c>
      <c r="C4" s="10">
        <v>1530</v>
      </c>
      <c r="D4" s="3">
        <f>ROUNDUP(C4*Contents!$AF$4,0)</f>
        <v>888</v>
      </c>
      <c r="E4" s="27">
        <f>ROUNDUP(C4*Contents!$AF$5,0)</f>
        <v>804</v>
      </c>
      <c r="F4" s="197"/>
    </row>
    <row r="5" spans="1:6">
      <c r="A5" s="196" t="s">
        <v>375</v>
      </c>
      <c r="B5" s="47" t="s">
        <v>373</v>
      </c>
      <c r="C5" s="10">
        <v>1146</v>
      </c>
      <c r="D5" s="3">
        <f>ROUNDUP(C5*Contents!$AF$4,0)</f>
        <v>665</v>
      </c>
      <c r="E5" s="27">
        <f>ROUNDUP(C5*Contents!$AF$5,0)</f>
        <v>602</v>
      </c>
      <c r="F5" s="197"/>
    </row>
    <row r="6" spans="1:6" ht="14.25" customHeight="1">
      <c r="A6" s="196" t="s">
        <v>567</v>
      </c>
      <c r="B6" s="47" t="s">
        <v>568</v>
      </c>
      <c r="C6" s="10">
        <v>2437</v>
      </c>
      <c r="D6" s="3">
        <f>ROUNDUP(C6*Contents!$AF$4,0)</f>
        <v>1414</v>
      </c>
      <c r="E6" s="27">
        <f>ROUNDUP(C6*Contents!$AF$5,0)</f>
        <v>1280</v>
      </c>
      <c r="F6" s="197"/>
    </row>
    <row r="7" spans="1:6" ht="28.5" customHeight="1">
      <c r="A7" s="196" t="s">
        <v>625</v>
      </c>
      <c r="B7" s="47" t="s">
        <v>626</v>
      </c>
      <c r="C7" s="10">
        <v>2358</v>
      </c>
      <c r="D7" s="3">
        <f>ROUNDUP(C7*Contents!$AF$4,0)</f>
        <v>1368</v>
      </c>
      <c r="E7" s="27">
        <f>ROUNDUP(C7*Contents!$AF$5,0)</f>
        <v>1238</v>
      </c>
      <c r="F7" s="197"/>
    </row>
    <row r="8" spans="1:6">
      <c r="A8" s="196" t="s">
        <v>100</v>
      </c>
      <c r="B8" s="47"/>
      <c r="C8" s="48"/>
      <c r="D8" s="166"/>
      <c r="E8" s="147"/>
      <c r="F8" s="197"/>
    </row>
    <row r="9" spans="1:6">
      <c r="A9" s="264" t="s">
        <v>400</v>
      </c>
      <c r="B9" s="6" t="s">
        <v>402</v>
      </c>
      <c r="C9" s="10">
        <v>75</v>
      </c>
      <c r="D9" s="3">
        <f>ROUNDUP(C9*Contents!$AF$4,0)</f>
        <v>44</v>
      </c>
      <c r="E9" s="27">
        <f>ROUNDUP(C9*Contents!$AF$5,0)</f>
        <v>40</v>
      </c>
      <c r="F9" s="197"/>
    </row>
    <row r="10" spans="1:6" ht="30.75" customHeight="1">
      <c r="A10" s="304" t="s">
        <v>636</v>
      </c>
      <c r="B10" s="303" t="s">
        <v>531</v>
      </c>
      <c r="C10" s="245">
        <v>83</v>
      </c>
      <c r="D10" s="245">
        <f>ROUNDUP(C10*Contents!$AF$4,0)</f>
        <v>49</v>
      </c>
      <c r="E10" s="246">
        <f>ROUNDUP(C10*Contents!$AF$5,0)</f>
        <v>44</v>
      </c>
      <c r="F10" s="218"/>
    </row>
    <row r="11" spans="1:6">
      <c r="A11" s="360"/>
      <c r="B11" s="360"/>
      <c r="C11" s="360"/>
      <c r="D11" s="360"/>
      <c r="E11" s="360"/>
      <c r="F11" s="34"/>
    </row>
    <row r="12" spans="1:6">
      <c r="A12" s="194" t="s">
        <v>481</v>
      </c>
      <c r="B12" s="193"/>
      <c r="C12" s="105" t="s">
        <v>0</v>
      </c>
      <c r="D12" s="102" t="s">
        <v>1</v>
      </c>
      <c r="E12" s="132" t="s">
        <v>2</v>
      </c>
      <c r="F12" s="195"/>
    </row>
    <row r="13" spans="1:6" ht="21.75" customHeight="1">
      <c r="A13" s="199" t="s">
        <v>386</v>
      </c>
      <c r="B13" s="26" t="s">
        <v>482</v>
      </c>
      <c r="C13" s="3">
        <v>713</v>
      </c>
      <c r="D13" s="3">
        <f>ROUNDUP(C13*Contents!$AF$4,0)</f>
        <v>414</v>
      </c>
      <c r="E13" s="27">
        <f>ROUNDUP(C13*Contents!$AF$5,0)</f>
        <v>375</v>
      </c>
      <c r="F13" s="200"/>
    </row>
    <row r="14" spans="1:6">
      <c r="A14" s="201" t="s">
        <v>465</v>
      </c>
      <c r="B14" s="172" t="s">
        <v>523</v>
      </c>
      <c r="C14" s="173">
        <v>58</v>
      </c>
      <c r="D14" s="173">
        <f>ROUNDUP(C14*Contents!$AF$4,0)</f>
        <v>34</v>
      </c>
      <c r="E14" s="175">
        <f>ROUNDUP(C14*Contents!$AF$5,0)</f>
        <v>31</v>
      </c>
      <c r="F14" s="202"/>
    </row>
    <row r="15" spans="1:6">
      <c r="A15" s="167"/>
      <c r="B15" s="9"/>
      <c r="C15" s="24"/>
      <c r="D15" s="24"/>
      <c r="E15" s="43"/>
    </row>
    <row r="16" spans="1:6">
      <c r="A16" s="194" t="s">
        <v>291</v>
      </c>
      <c r="B16" s="193"/>
      <c r="C16" s="106" t="s">
        <v>0</v>
      </c>
      <c r="D16" s="102" t="s">
        <v>1</v>
      </c>
      <c r="E16" s="132" t="s">
        <v>2</v>
      </c>
      <c r="F16" s="195"/>
    </row>
    <row r="17" spans="1:6" ht="28.5">
      <c r="A17" s="196" t="s">
        <v>102</v>
      </c>
      <c r="B17" s="6" t="s">
        <v>520</v>
      </c>
      <c r="C17" s="10">
        <v>1602</v>
      </c>
      <c r="D17" s="3">
        <f>ROUNDUP(C17*Contents!$AF$4,0)</f>
        <v>930</v>
      </c>
      <c r="E17" s="27">
        <f>ROUNDUP(C17*Contents!$AF$5,0)</f>
        <v>842</v>
      </c>
      <c r="F17" s="197"/>
    </row>
    <row r="18" spans="1:6" ht="42.75">
      <c r="A18" s="196" t="s">
        <v>104</v>
      </c>
      <c r="B18" s="6" t="s">
        <v>569</v>
      </c>
      <c r="C18" s="10">
        <v>2039</v>
      </c>
      <c r="D18" s="3">
        <f>ROUNDUP(C18*Contents!$AF$4,0)</f>
        <v>1183</v>
      </c>
      <c r="E18" s="27">
        <f>ROUNDUP(C18*Contents!$AF$5,0)</f>
        <v>1071</v>
      </c>
      <c r="F18" s="197"/>
    </row>
    <row r="19" spans="1:6">
      <c r="A19" s="196" t="s">
        <v>101</v>
      </c>
      <c r="B19" s="391" t="s">
        <v>421</v>
      </c>
      <c r="C19" s="392"/>
      <c r="D19" s="392"/>
      <c r="E19" s="393"/>
      <c r="F19" s="261"/>
    </row>
    <row r="20" spans="1:6" s="118" customFormat="1" ht="24.75" customHeight="1">
      <c r="A20" s="196" t="s">
        <v>103</v>
      </c>
      <c r="B20" s="394" t="s">
        <v>289</v>
      </c>
      <c r="C20" s="395"/>
      <c r="D20" s="395"/>
      <c r="E20" s="396"/>
      <c r="F20" s="262"/>
    </row>
    <row r="21" spans="1:6" s="118" customFormat="1">
      <c r="A21" s="191"/>
      <c r="B21" s="188"/>
      <c r="C21" s="8"/>
      <c r="D21" s="8"/>
      <c r="E21" s="181"/>
      <c r="F21" s="33"/>
    </row>
    <row r="22" spans="1:6" ht="17.25" customHeight="1">
      <c r="A22" s="194" t="s">
        <v>519</v>
      </c>
      <c r="B22" s="193"/>
      <c r="C22" s="105" t="s">
        <v>0</v>
      </c>
      <c r="D22" s="102" t="s">
        <v>1</v>
      </c>
      <c r="E22" s="132" t="s">
        <v>2</v>
      </c>
      <c r="F22" s="195"/>
    </row>
    <row r="23" spans="1:6" ht="38.25" customHeight="1">
      <c r="A23" s="196" t="s">
        <v>272</v>
      </c>
      <c r="B23" s="6" t="s">
        <v>290</v>
      </c>
      <c r="C23" s="10">
        <v>799</v>
      </c>
      <c r="D23" s="10">
        <f>ROUNDUP(C23*Contents!$AF$4,0)</f>
        <v>464</v>
      </c>
      <c r="E23" s="4">
        <f>ROUNDUP(C23*Contents!$AF$5,0)</f>
        <v>420</v>
      </c>
      <c r="F23" s="241"/>
    </row>
    <row r="24" spans="1:6">
      <c r="A24" s="80"/>
      <c r="B24" s="11"/>
      <c r="C24" s="12"/>
      <c r="D24" s="12"/>
      <c r="E24" s="81"/>
      <c r="F24" s="114"/>
    </row>
    <row r="25" spans="1:6">
      <c r="A25" s="194" t="s">
        <v>518</v>
      </c>
      <c r="B25" s="193"/>
      <c r="C25" s="105" t="s">
        <v>0</v>
      </c>
      <c r="D25" s="102" t="s">
        <v>1</v>
      </c>
      <c r="E25" s="132" t="s">
        <v>2</v>
      </c>
      <c r="F25" s="195"/>
    </row>
    <row r="26" spans="1:6" ht="37.5" customHeight="1">
      <c r="A26" s="196" t="s">
        <v>112</v>
      </c>
      <c r="B26" s="6" t="s">
        <v>113</v>
      </c>
      <c r="C26" s="10">
        <v>1036</v>
      </c>
      <c r="D26" s="10">
        <f>ROUNDUP(C26*Contents!$AF$4,0)</f>
        <v>601</v>
      </c>
      <c r="E26" s="4">
        <f>ROUNDUP(C26*Contents!$AF$5,0)</f>
        <v>544</v>
      </c>
      <c r="F26" s="198"/>
    </row>
    <row r="27" spans="1:6" ht="28.5" customHeight="1">
      <c r="A27" s="400" t="s">
        <v>564</v>
      </c>
      <c r="B27" s="400"/>
      <c r="C27" s="400"/>
      <c r="D27" s="400"/>
      <c r="E27" s="400"/>
      <c r="F27" s="400"/>
    </row>
    <row r="28" spans="1:6">
      <c r="A28" s="194" t="s">
        <v>559</v>
      </c>
      <c r="B28" s="137"/>
      <c r="C28" s="101" t="s">
        <v>0</v>
      </c>
      <c r="D28" s="102" t="s">
        <v>1</v>
      </c>
      <c r="E28" s="103" t="s">
        <v>2</v>
      </c>
      <c r="F28" s="195"/>
    </row>
    <row r="29" spans="1:6">
      <c r="A29" s="228" t="s">
        <v>629</v>
      </c>
      <c r="B29" s="5" t="s">
        <v>560</v>
      </c>
      <c r="C29" s="10">
        <v>95</v>
      </c>
      <c r="D29" s="3">
        <f>ROUNDUP(C29*[2]Contents!$AF$4,0)</f>
        <v>60</v>
      </c>
      <c r="E29" s="4">
        <f>ROUNDUP(C29*[2]Contents!$AF$5,0)</f>
        <v>54</v>
      </c>
      <c r="F29" s="197"/>
    </row>
    <row r="30" spans="1:6">
      <c r="A30" s="228" t="s">
        <v>561</v>
      </c>
      <c r="B30" s="5" t="s">
        <v>631</v>
      </c>
      <c r="C30" s="10">
        <v>10</v>
      </c>
      <c r="D30" s="3">
        <f>ROUNDUP(C30*[2]Contents!$AF$4,0)</f>
        <v>7</v>
      </c>
      <c r="E30" s="4">
        <f>ROUNDUP(C30*[2]Contents!$AF$5,0)</f>
        <v>6</v>
      </c>
      <c r="F30" s="197"/>
    </row>
    <row r="31" spans="1:6">
      <c r="A31" s="228" t="s">
        <v>628</v>
      </c>
      <c r="B31" s="5" t="s">
        <v>562</v>
      </c>
      <c r="C31" s="10">
        <v>150</v>
      </c>
      <c r="D31" s="3">
        <f>ROUNDUP(C31*[2]Contents!$AF$4,0)</f>
        <v>95</v>
      </c>
      <c r="E31" s="4">
        <f>ROUNDUP(C31*[2]Contents!$AF$5,0)</f>
        <v>84</v>
      </c>
      <c r="F31" s="197"/>
    </row>
    <row r="32" spans="1:6">
      <c r="A32" s="228"/>
      <c r="B32" s="401" t="s">
        <v>563</v>
      </c>
      <c r="C32" s="402"/>
      <c r="D32" s="402"/>
      <c r="E32" s="403"/>
      <c r="F32" s="197"/>
    </row>
    <row r="33" spans="1:6" ht="12" customHeight="1">
      <c r="A33" s="386"/>
      <c r="B33" s="387"/>
      <c r="C33" s="387"/>
      <c r="D33" s="387"/>
      <c r="E33" s="387"/>
      <c r="F33" s="388"/>
    </row>
  </sheetData>
  <mergeCells count="9">
    <mergeCell ref="A33:F33"/>
    <mergeCell ref="A2:B2"/>
    <mergeCell ref="A1:F1"/>
    <mergeCell ref="B19:E19"/>
    <mergeCell ref="B20:E20"/>
    <mergeCell ref="A11:E11"/>
    <mergeCell ref="B3:E3"/>
    <mergeCell ref="A27:F27"/>
    <mergeCell ref="B32:E32"/>
  </mergeCells>
  <phoneticPr fontId="2" type="noConversion"/>
  <conditionalFormatting sqref="D2 D4:E10 D21:E26">
    <cfRule type="cellIs" dxfId="13" priority="16" stopIfTrue="1" operator="equal">
      <formula>0</formula>
    </cfRule>
  </conditionalFormatting>
  <conditionalFormatting sqref="D16 D17:E18">
    <cfRule type="cellIs" dxfId="12" priority="19" stopIfTrue="1" operator="equal">
      <formula>0</formula>
    </cfRule>
  </conditionalFormatting>
  <conditionalFormatting sqref="D12:E15">
    <cfRule type="cellIs" dxfId="11" priority="13" stopIfTrue="1" operator="equal">
      <formula>0</formula>
    </cfRule>
  </conditionalFormatting>
  <conditionalFormatting sqref="D28:E31 B32">
    <cfRule type="cellIs" dxfId="10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topLeftCell="A19" zoomScaleNormal="100" workbookViewId="0">
      <selection sqref="A1:F1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639</v>
      </c>
      <c r="B1" s="351"/>
      <c r="C1" s="351"/>
      <c r="D1" s="351"/>
      <c r="E1" s="351"/>
      <c r="F1" s="352"/>
    </row>
    <row r="2" spans="1:6">
      <c r="A2" s="389" t="s">
        <v>370</v>
      </c>
      <c r="B2" s="390"/>
      <c r="C2" s="105" t="s">
        <v>0</v>
      </c>
      <c r="D2" s="102" t="s">
        <v>1</v>
      </c>
      <c r="E2" s="132" t="s">
        <v>2</v>
      </c>
      <c r="F2" s="195"/>
    </row>
    <row r="3" spans="1:6">
      <c r="A3" s="410" t="s">
        <v>213</v>
      </c>
      <c r="B3" s="411"/>
      <c r="C3" s="411"/>
      <c r="D3" s="49"/>
      <c r="E3" s="159"/>
      <c r="F3" s="197"/>
    </row>
    <row r="4" spans="1:6" s="120" customFormat="1">
      <c r="A4" s="196" t="s">
        <v>311</v>
      </c>
      <c r="B4" s="6" t="s">
        <v>312</v>
      </c>
      <c r="C4" s="10">
        <v>1312</v>
      </c>
      <c r="D4" s="3">
        <f>ROUNDUP(C4*Contents!$AF$4,0)</f>
        <v>761</v>
      </c>
      <c r="E4" s="4">
        <f>ROUNDUP(C4*Contents!$AF$5,0)</f>
        <v>689</v>
      </c>
      <c r="F4" s="273"/>
    </row>
    <row r="5" spans="1:6">
      <c r="A5" s="196" t="s">
        <v>67</v>
      </c>
      <c r="B5" s="6" t="s">
        <v>215</v>
      </c>
      <c r="C5" s="10">
        <v>1344</v>
      </c>
      <c r="D5" s="3">
        <f>ROUNDUP(C5*Contents!$AF$4,0)</f>
        <v>780</v>
      </c>
      <c r="E5" s="4">
        <f>ROUNDUP(C5*Contents!$AF$5,0)</f>
        <v>706</v>
      </c>
      <c r="F5" s="197"/>
    </row>
    <row r="6" spans="1:6">
      <c r="A6" s="196" t="s">
        <v>68</v>
      </c>
      <c r="B6" s="6" t="s">
        <v>69</v>
      </c>
      <c r="C6" s="10">
        <v>1500</v>
      </c>
      <c r="D6" s="3">
        <f>ROUNDUP(C6*Contents!$AF$4,0)</f>
        <v>870</v>
      </c>
      <c r="E6" s="4">
        <f>ROUNDUP(C6*Contents!$AF$5,0)</f>
        <v>788</v>
      </c>
      <c r="F6" s="197"/>
    </row>
    <row r="7" spans="1:6">
      <c r="A7" s="196" t="s">
        <v>70</v>
      </c>
      <c r="B7" s="6" t="s">
        <v>71</v>
      </c>
      <c r="C7" s="10">
        <v>1575</v>
      </c>
      <c r="D7" s="3">
        <f>ROUNDUP(C7*Contents!$AF$4,0)</f>
        <v>914</v>
      </c>
      <c r="E7" s="4">
        <f>ROUNDUP(C7*Contents!$AF$5,0)</f>
        <v>827</v>
      </c>
      <c r="F7" s="197"/>
    </row>
    <row r="8" spans="1:6">
      <c r="A8" s="196" t="s">
        <v>72</v>
      </c>
      <c r="B8" s="6" t="s">
        <v>73</v>
      </c>
      <c r="C8" s="10">
        <v>2016</v>
      </c>
      <c r="D8" s="3">
        <f>ROUNDUP(C8*Contents!$AF$4,0)</f>
        <v>1170</v>
      </c>
      <c r="E8" s="4">
        <f>ROUNDUP(C8*Contents!$AF$5,0)</f>
        <v>1059</v>
      </c>
      <c r="F8" s="197"/>
    </row>
    <row r="9" spans="1:6">
      <c r="A9" s="196" t="s">
        <v>74</v>
      </c>
      <c r="B9" s="6" t="s">
        <v>75</v>
      </c>
      <c r="C9" s="10">
        <v>2730</v>
      </c>
      <c r="D9" s="3">
        <f>ROUNDUP(C9*Contents!$AF$4,0)</f>
        <v>1584</v>
      </c>
      <c r="E9" s="4">
        <f>ROUNDUP(C9*Contents!$AF$5,0)</f>
        <v>1434</v>
      </c>
      <c r="F9" s="197"/>
    </row>
    <row r="10" spans="1:6">
      <c r="A10" s="263" t="s">
        <v>188</v>
      </c>
      <c r="B10" s="6" t="s">
        <v>189</v>
      </c>
      <c r="C10" s="10">
        <v>3192</v>
      </c>
      <c r="D10" s="3">
        <f>ROUNDUP(C10*Contents!$AF$4,0)</f>
        <v>1852</v>
      </c>
      <c r="E10" s="4">
        <f>ROUNDUP(C10*Contents!$AF$5,0)</f>
        <v>1676</v>
      </c>
      <c r="F10" s="197"/>
    </row>
    <row r="11" spans="1:6">
      <c r="A11" s="263" t="s">
        <v>190</v>
      </c>
      <c r="B11" s="6" t="s">
        <v>191</v>
      </c>
      <c r="C11" s="10">
        <v>3638</v>
      </c>
      <c r="D11" s="3">
        <f>ROUNDUP(C11*Contents!$AF$4,0)</f>
        <v>2111</v>
      </c>
      <c r="E11" s="4">
        <f>ROUNDUP(C11*Contents!$AF$5,0)</f>
        <v>1910</v>
      </c>
      <c r="F11" s="197"/>
    </row>
    <row r="12" spans="1:6">
      <c r="A12" s="263" t="s">
        <v>192</v>
      </c>
      <c r="B12" s="6" t="s">
        <v>193</v>
      </c>
      <c r="C12" s="10">
        <v>4462</v>
      </c>
      <c r="D12" s="3">
        <f>ROUNDUP(C12*Contents!$AF$4,0)</f>
        <v>2588</v>
      </c>
      <c r="E12" s="4">
        <f>ROUNDUP(C12*Contents!$AF$5,0)</f>
        <v>2343</v>
      </c>
      <c r="F12" s="197"/>
    </row>
    <row r="13" spans="1:6">
      <c r="A13" s="263" t="s">
        <v>194</v>
      </c>
      <c r="B13" s="6" t="s">
        <v>195</v>
      </c>
      <c r="C13" s="10">
        <v>5240</v>
      </c>
      <c r="D13" s="3">
        <f>ROUNDUP(C13*Contents!$AF$4,0)</f>
        <v>3040</v>
      </c>
      <c r="E13" s="4">
        <f>ROUNDUP(C13*Contents!$AF$5,0)</f>
        <v>2751</v>
      </c>
      <c r="F13" s="197"/>
    </row>
    <row r="14" spans="1:6">
      <c r="A14" s="263" t="s">
        <v>196</v>
      </c>
      <c r="B14" s="6" t="s">
        <v>197</v>
      </c>
      <c r="C14" s="10">
        <v>5922</v>
      </c>
      <c r="D14" s="3">
        <f>ROUNDUP(C14*Contents!$AF$4,0)</f>
        <v>3435</v>
      </c>
      <c r="E14" s="4">
        <f>ROUNDUP(C14*Contents!$AF$5,0)</f>
        <v>3110</v>
      </c>
      <c r="F14" s="197"/>
    </row>
    <row r="15" spans="1:6">
      <c r="A15" s="408" t="s">
        <v>76</v>
      </c>
      <c r="B15" s="412"/>
      <c r="C15" s="191"/>
      <c r="D15" s="191"/>
      <c r="E15" s="150"/>
      <c r="F15" s="197"/>
    </row>
    <row r="16" spans="1:6" s="92" customFormat="1" ht="6.75" customHeight="1">
      <c r="A16" s="404"/>
      <c r="B16" s="405"/>
      <c r="C16" s="406"/>
      <c r="D16" s="406"/>
      <c r="E16" s="407"/>
      <c r="F16" s="268"/>
    </row>
    <row r="17" spans="1:6">
      <c r="A17" s="274" t="s">
        <v>214</v>
      </c>
      <c r="B17" s="131"/>
      <c r="C17" s="138"/>
      <c r="D17" s="139"/>
      <c r="E17" s="151"/>
      <c r="F17" s="197"/>
    </row>
    <row r="18" spans="1:6">
      <c r="A18" s="196" t="s">
        <v>77</v>
      </c>
      <c r="B18" s="6" t="s">
        <v>78</v>
      </c>
      <c r="C18" s="10">
        <v>1921</v>
      </c>
      <c r="D18" s="3">
        <f>ROUNDUP(C18*Contents!$AF$4,0)</f>
        <v>1115</v>
      </c>
      <c r="E18" s="4">
        <f>ROUNDUP(C18*Contents!$AF$5,0)</f>
        <v>1009</v>
      </c>
      <c r="F18" s="197"/>
    </row>
    <row r="19" spans="1:6">
      <c r="A19" s="196" t="s">
        <v>79</v>
      </c>
      <c r="B19" s="6" t="s">
        <v>80</v>
      </c>
      <c r="C19" s="10">
        <v>2258</v>
      </c>
      <c r="D19" s="3">
        <f>ROUNDUP(C19*Contents!$AF$4,0)</f>
        <v>1310</v>
      </c>
      <c r="E19" s="4">
        <f>ROUNDUP(C19*Contents!$AF$5,0)</f>
        <v>1186</v>
      </c>
      <c r="F19" s="197"/>
    </row>
    <row r="20" spans="1:6">
      <c r="A20" s="196" t="s">
        <v>81</v>
      </c>
      <c r="B20" s="6" t="s">
        <v>82</v>
      </c>
      <c r="C20" s="10">
        <v>3276</v>
      </c>
      <c r="D20" s="3">
        <f>ROUNDUP(C20*Contents!$AF$4,0)</f>
        <v>1901</v>
      </c>
      <c r="E20" s="4">
        <f>ROUNDUP(C20*Contents!$AF$5,0)</f>
        <v>1720</v>
      </c>
      <c r="F20" s="197"/>
    </row>
    <row r="21" spans="1:6">
      <c r="A21" s="265" t="s">
        <v>198</v>
      </c>
      <c r="B21" s="6" t="s">
        <v>199</v>
      </c>
      <c r="C21" s="10">
        <v>4284</v>
      </c>
      <c r="D21" s="3">
        <f>ROUNDUP(C21*Contents!$AF$4,0)</f>
        <v>2485</v>
      </c>
      <c r="E21" s="4">
        <f>ROUNDUP(C21*Contents!$AF$5,0)</f>
        <v>2250</v>
      </c>
      <c r="F21" s="197"/>
    </row>
    <row r="22" spans="1:6">
      <c r="A22" s="265" t="s">
        <v>200</v>
      </c>
      <c r="B22" s="6" t="s">
        <v>201</v>
      </c>
      <c r="C22" s="10">
        <v>5281</v>
      </c>
      <c r="D22" s="3">
        <f>ROUNDUP(C22*Contents!$AF$4,0)</f>
        <v>3063</v>
      </c>
      <c r="E22" s="4">
        <f>ROUNDUP(C22*Contents!$AF$5,0)</f>
        <v>2773</v>
      </c>
      <c r="F22" s="197"/>
    </row>
    <row r="23" spans="1:6">
      <c r="A23" s="265" t="s">
        <v>202</v>
      </c>
      <c r="B23" s="6" t="s">
        <v>203</v>
      </c>
      <c r="C23" s="10">
        <v>6290</v>
      </c>
      <c r="D23" s="3">
        <f>ROUNDUP(C23*Contents!$AF$4,0)</f>
        <v>3649</v>
      </c>
      <c r="E23" s="4">
        <f>ROUNDUP(C23*Contents!$AF$5,0)</f>
        <v>3303</v>
      </c>
      <c r="F23" s="197"/>
    </row>
    <row r="24" spans="1:6">
      <c r="A24" s="265" t="s">
        <v>204</v>
      </c>
      <c r="B24" s="6" t="s">
        <v>205</v>
      </c>
      <c r="C24" s="10">
        <v>7276</v>
      </c>
      <c r="D24" s="3">
        <f>ROUNDUP(C24*Contents!$AF$4,0)</f>
        <v>4221</v>
      </c>
      <c r="E24" s="4">
        <f>ROUNDUP(C24*Contents!$AF$5,0)</f>
        <v>3820</v>
      </c>
      <c r="F24" s="197"/>
    </row>
    <row r="25" spans="1:6">
      <c r="A25" s="408" t="s">
        <v>83</v>
      </c>
      <c r="B25" s="409"/>
      <c r="C25" s="8"/>
      <c r="D25" s="8"/>
      <c r="E25" s="35"/>
      <c r="F25" s="232"/>
    </row>
    <row r="26" spans="1:6">
      <c r="A26" s="196" t="s">
        <v>302</v>
      </c>
      <c r="B26" s="6" t="s">
        <v>303</v>
      </c>
      <c r="C26" s="10" t="s">
        <v>301</v>
      </c>
      <c r="D26" s="10" t="s">
        <v>301</v>
      </c>
      <c r="E26" s="4" t="s">
        <v>301</v>
      </c>
      <c r="F26" s="218"/>
    </row>
    <row r="27" spans="1:6" s="92" customFormat="1" ht="10.5" customHeight="1">
      <c r="A27" s="416"/>
      <c r="B27" s="417"/>
      <c r="C27" s="418"/>
      <c r="D27" s="418"/>
      <c r="E27" s="419"/>
      <c r="F27" s="94"/>
    </row>
    <row r="28" spans="1:6">
      <c r="A28" s="389" t="s">
        <v>369</v>
      </c>
      <c r="B28" s="390"/>
      <c r="C28" s="105" t="s">
        <v>0</v>
      </c>
      <c r="D28" s="102" t="s">
        <v>1</v>
      </c>
      <c r="E28" s="132" t="s">
        <v>2</v>
      </c>
      <c r="F28" s="195"/>
    </row>
    <row r="29" spans="1:6">
      <c r="A29" s="196" t="s">
        <v>84</v>
      </c>
      <c r="B29" s="6" t="s">
        <v>85</v>
      </c>
      <c r="C29" s="32">
        <v>1840</v>
      </c>
      <c r="D29" s="3">
        <f>ROUNDUP(C29*Contents!$AF$4,0)</f>
        <v>1068</v>
      </c>
      <c r="E29" s="4">
        <f>ROUNDUP(C29*Contents!$AF$5,0)</f>
        <v>966</v>
      </c>
      <c r="F29" s="197"/>
    </row>
    <row r="30" spans="1:6">
      <c r="A30" s="196" t="s">
        <v>86</v>
      </c>
      <c r="B30" s="6" t="s">
        <v>87</v>
      </c>
      <c r="C30" s="32">
        <v>550</v>
      </c>
      <c r="D30" s="3">
        <f>ROUNDUP(C30*Contents!$AF$4,0)</f>
        <v>319</v>
      </c>
      <c r="E30" s="4">
        <f>ROUNDUP(C30*Contents!$AF$5,0)</f>
        <v>289</v>
      </c>
      <c r="F30" s="197"/>
    </row>
    <row r="31" spans="1:6" s="92" customFormat="1" ht="6.75">
      <c r="A31" s="267"/>
      <c r="B31" s="88"/>
      <c r="C31" s="89"/>
      <c r="D31" s="90"/>
      <c r="E31" s="91"/>
      <c r="F31" s="268"/>
    </row>
    <row r="32" spans="1:6">
      <c r="A32" s="269" t="s">
        <v>88</v>
      </c>
      <c r="B32" s="37"/>
      <c r="C32" s="38"/>
      <c r="D32" s="14"/>
      <c r="E32" s="15"/>
      <c r="F32" s="197"/>
    </row>
    <row r="33" spans="1:6">
      <c r="A33" s="196" t="s">
        <v>251</v>
      </c>
      <c r="B33" s="6" t="s">
        <v>89</v>
      </c>
      <c r="C33" s="32">
        <v>760</v>
      </c>
      <c r="D33" s="3">
        <f>ROUNDUP(C33*Contents!$AF$4,0)</f>
        <v>441</v>
      </c>
      <c r="E33" s="4">
        <f>ROUNDUP(C33*Contents!$AF$5,0)</f>
        <v>399</v>
      </c>
      <c r="F33" s="197"/>
    </row>
    <row r="34" spans="1:6">
      <c r="A34" s="196" t="s">
        <v>252</v>
      </c>
      <c r="B34" s="6" t="s">
        <v>90</v>
      </c>
      <c r="C34" s="32">
        <v>1210</v>
      </c>
      <c r="D34" s="3">
        <f>ROUNDUP(C34*Contents!$AF$4,0)</f>
        <v>702</v>
      </c>
      <c r="E34" s="4">
        <f>ROUNDUP(C34*Contents!$AF$5,0)</f>
        <v>636</v>
      </c>
      <c r="F34" s="197"/>
    </row>
    <row r="35" spans="1:6">
      <c r="A35" s="196" t="s">
        <v>253</v>
      </c>
      <c r="B35" s="6" t="s">
        <v>91</v>
      </c>
      <c r="C35" s="32">
        <v>1660</v>
      </c>
      <c r="D35" s="3">
        <f>ROUNDUP(C35*Contents!$AF$4,0)</f>
        <v>963</v>
      </c>
      <c r="E35" s="4">
        <f>ROUNDUP(C35*Contents!$AF$5,0)</f>
        <v>872</v>
      </c>
      <c r="F35" s="197"/>
    </row>
    <row r="36" spans="1:6">
      <c r="A36" s="196" t="s">
        <v>254</v>
      </c>
      <c r="B36" s="6" t="s">
        <v>92</v>
      </c>
      <c r="C36" s="32">
        <v>2100</v>
      </c>
      <c r="D36" s="3">
        <f>ROUNDUP(C36*Contents!$AF$4,0)</f>
        <v>1218</v>
      </c>
      <c r="E36" s="4">
        <f>ROUNDUP(C36*Contents!$AF$5,0)</f>
        <v>1103</v>
      </c>
      <c r="F36" s="197"/>
    </row>
    <row r="37" spans="1:6">
      <c r="A37" s="196" t="s">
        <v>255</v>
      </c>
      <c r="B37" s="6" t="s">
        <v>93</v>
      </c>
      <c r="C37" s="32">
        <v>2540</v>
      </c>
      <c r="D37" s="3">
        <f>ROUNDUP(C37*Contents!$AF$4,0)</f>
        <v>1474</v>
      </c>
      <c r="E37" s="4">
        <f>ROUNDUP(C37*Contents!$AF$5,0)</f>
        <v>1334</v>
      </c>
      <c r="F37" s="197"/>
    </row>
    <row r="38" spans="1:6">
      <c r="A38" s="196" t="s">
        <v>256</v>
      </c>
      <c r="B38" s="6" t="s">
        <v>257</v>
      </c>
      <c r="C38" s="32">
        <v>2780</v>
      </c>
      <c r="D38" s="3">
        <f>ROUNDUP(C38*Contents!$AF$4,0)</f>
        <v>1613</v>
      </c>
      <c r="E38" s="4">
        <f>ROUNDUP(C38*Contents!$AF$5,0)</f>
        <v>1460</v>
      </c>
      <c r="F38" s="197"/>
    </row>
    <row r="39" spans="1:6" s="92" customFormat="1" ht="6.75" customHeight="1">
      <c r="A39" s="267"/>
      <c r="B39" s="88"/>
      <c r="C39" s="89"/>
      <c r="D39" s="90"/>
      <c r="E39" s="160"/>
      <c r="F39" s="268"/>
    </row>
    <row r="40" spans="1:6">
      <c r="A40" s="389" t="s">
        <v>94</v>
      </c>
      <c r="B40" s="390"/>
      <c r="C40" s="105" t="s">
        <v>0</v>
      </c>
      <c r="D40" s="102" t="s">
        <v>1</v>
      </c>
      <c r="E40" s="132" t="s">
        <v>2</v>
      </c>
      <c r="F40" s="195"/>
    </row>
    <row r="41" spans="1:6" ht="25.5">
      <c r="A41" s="266" t="s">
        <v>95</v>
      </c>
      <c r="B41" s="95" t="s">
        <v>275</v>
      </c>
      <c r="C41" s="39">
        <v>0.35</v>
      </c>
      <c r="D41" s="40">
        <v>0.35</v>
      </c>
      <c r="E41" s="41">
        <v>0.35</v>
      </c>
      <c r="F41" s="197"/>
    </row>
    <row r="42" spans="1:6" ht="28.5">
      <c r="A42" s="266" t="s">
        <v>96</v>
      </c>
      <c r="B42" s="93" t="s">
        <v>498</v>
      </c>
      <c r="C42" s="83">
        <v>230</v>
      </c>
      <c r="D42" s="3">
        <f>ROUNDUP(C42*Contents!$AF$4,0)</f>
        <v>134</v>
      </c>
      <c r="E42" s="4">
        <f>ROUNDUP(C42*Contents!$AF$5,0)</f>
        <v>121</v>
      </c>
      <c r="F42" s="197"/>
    </row>
    <row r="43" spans="1:6">
      <c r="A43" s="270" t="s">
        <v>97</v>
      </c>
      <c r="B43" s="93" t="s">
        <v>276</v>
      </c>
      <c r="C43" s="96">
        <v>396</v>
      </c>
      <c r="D43" s="97">
        <f>ROUNDUP(C43*Contents!$AF$4,0)</f>
        <v>230</v>
      </c>
      <c r="E43" s="98">
        <f>ROUNDUP(C43*Contents!$AF$5,0)</f>
        <v>208</v>
      </c>
      <c r="F43" s="197"/>
    </row>
    <row r="44" spans="1:6">
      <c r="A44" s="270" t="s">
        <v>279</v>
      </c>
      <c r="B44" s="95" t="s">
        <v>575</v>
      </c>
      <c r="C44" s="125">
        <v>181</v>
      </c>
      <c r="D44" s="126">
        <f>ROUNDUP(C44*Contents!$AF$4,0)</f>
        <v>105</v>
      </c>
      <c r="E44" s="98">
        <f>ROUNDUP(C44*Contents!$AF$5,0)</f>
        <v>96</v>
      </c>
      <c r="F44" s="197"/>
    </row>
    <row r="45" spans="1:6" s="78" customFormat="1" ht="13.5">
      <c r="A45" s="271" t="s">
        <v>98</v>
      </c>
      <c r="B45" s="420" t="s">
        <v>277</v>
      </c>
      <c r="C45" s="421"/>
      <c r="D45" s="421"/>
      <c r="E45" s="421"/>
      <c r="F45" s="422"/>
    </row>
    <row r="46" spans="1:6" s="78" customFormat="1" ht="12.75">
      <c r="A46" s="272" t="s">
        <v>99</v>
      </c>
      <c r="B46" s="423" t="s">
        <v>278</v>
      </c>
      <c r="C46" s="424"/>
      <c r="D46" s="424"/>
      <c r="E46" s="424"/>
      <c r="F46" s="425"/>
    </row>
    <row r="47" spans="1:6">
      <c r="A47" s="413"/>
      <c r="B47" s="414"/>
      <c r="C47" s="414"/>
      <c r="D47" s="414"/>
      <c r="E47" s="414"/>
      <c r="F47" s="415"/>
    </row>
  </sheetData>
  <mergeCells count="12">
    <mergeCell ref="A47:F47"/>
    <mergeCell ref="A27:E27"/>
    <mergeCell ref="A28:B28"/>
    <mergeCell ref="A40:B40"/>
    <mergeCell ref="B45:F45"/>
    <mergeCell ref="B46:F46"/>
    <mergeCell ref="A16:E16"/>
    <mergeCell ref="A25:B25"/>
    <mergeCell ref="A1:F1"/>
    <mergeCell ref="A2:B2"/>
    <mergeCell ref="A3:C3"/>
    <mergeCell ref="A15:B15"/>
  </mergeCells>
  <phoneticPr fontId="2" type="noConversion"/>
  <conditionalFormatting sqref="D2:D14 E3:E14 D17:E26 D28:D44 E29:E39 E41:E44">
    <cfRule type="cellIs" dxfId="9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zoomScaleNormal="100" workbookViewId="0">
      <selection activeCell="A33" sqref="A33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426" t="s">
        <v>448</v>
      </c>
      <c r="B1" s="427"/>
      <c r="C1" s="427"/>
      <c r="D1" s="427"/>
      <c r="E1" s="427"/>
      <c r="F1" s="428"/>
    </row>
    <row r="2" spans="1:6">
      <c r="A2" s="194" t="s">
        <v>509</v>
      </c>
      <c r="B2" s="193"/>
      <c r="C2" s="105" t="s">
        <v>0</v>
      </c>
      <c r="D2" s="102" t="s">
        <v>1</v>
      </c>
      <c r="E2" s="132" t="s">
        <v>2</v>
      </c>
      <c r="F2" s="195"/>
    </row>
    <row r="3" spans="1:6">
      <c r="A3" s="265" t="s">
        <v>409</v>
      </c>
      <c r="B3" s="6" t="s">
        <v>405</v>
      </c>
      <c r="C3" s="10">
        <v>415</v>
      </c>
      <c r="D3" s="3">
        <f>ROUNDUP(C3*Contents!$AF$4,0)</f>
        <v>241</v>
      </c>
      <c r="E3" s="4">
        <f>ROUNDUP(C3*Contents!$AF$5,0)</f>
        <v>218</v>
      </c>
      <c r="F3" s="318"/>
    </row>
    <row r="4" spans="1:6" ht="14.25" customHeight="1">
      <c r="A4" s="265" t="s">
        <v>410</v>
      </c>
      <c r="B4" s="18" t="s">
        <v>407</v>
      </c>
      <c r="C4" s="10">
        <v>643</v>
      </c>
      <c r="D4" s="10">
        <f>ROUNDUP(C4*Contents!$AF$4,0)</f>
        <v>373</v>
      </c>
      <c r="E4" s="4">
        <f>ROUNDUP(C4*Contents!$AF$5,0)</f>
        <v>338</v>
      </c>
      <c r="F4" s="276"/>
    </row>
    <row r="5" spans="1:6" ht="28.5">
      <c r="A5" s="275" t="s">
        <v>422</v>
      </c>
      <c r="B5" s="183" t="s">
        <v>449</v>
      </c>
      <c r="C5" s="10">
        <v>502</v>
      </c>
      <c r="D5" s="10">
        <f>ROUNDUP(C5*Contents!$AF$4,0)</f>
        <v>292</v>
      </c>
      <c r="E5" s="4">
        <f>ROUNDUP(C5*Contents!$AF$5,0)</f>
        <v>264</v>
      </c>
      <c r="F5" s="276"/>
    </row>
    <row r="6" spans="1:6" ht="28.5">
      <c r="A6" s="265" t="s">
        <v>606</v>
      </c>
      <c r="B6" s="18" t="s">
        <v>607</v>
      </c>
      <c r="C6" s="10">
        <v>506</v>
      </c>
      <c r="D6" s="10">
        <f>ROUNDUP(C6*Contents!$AF$4,0)</f>
        <v>294</v>
      </c>
      <c r="E6" s="4">
        <f>ROUNDUP(C6*Contents!$AF$5,0)</f>
        <v>266</v>
      </c>
      <c r="F6" s="276"/>
    </row>
    <row r="7" spans="1:6" ht="15" customHeight="1">
      <c r="A7" s="265" t="s">
        <v>406</v>
      </c>
      <c r="B7" s="18" t="s">
        <v>408</v>
      </c>
      <c r="C7" s="10">
        <v>69</v>
      </c>
      <c r="D7" s="10">
        <f>ROUNDUP(C7*Contents!$AF$4,0)</f>
        <v>41</v>
      </c>
      <c r="E7" s="4">
        <f>ROUNDUP(C7*Contents!$AF$5,0)</f>
        <v>37</v>
      </c>
      <c r="F7" s="276"/>
    </row>
    <row r="8" spans="1:6" ht="27">
      <c r="A8" s="302" t="s">
        <v>636</v>
      </c>
      <c r="B8" s="305" t="s">
        <v>535</v>
      </c>
      <c r="C8" s="245">
        <v>83</v>
      </c>
      <c r="D8" s="245">
        <f>ROUNDUP(C8*Contents!$AF$4,0)</f>
        <v>49</v>
      </c>
      <c r="E8" s="246">
        <f>ROUNDUP(C8*Contents!$AF$5,0)</f>
        <v>44</v>
      </c>
      <c r="F8" s="276"/>
    </row>
    <row r="9" spans="1:6" ht="15" customHeight="1">
      <c r="A9" s="315" t="s">
        <v>465</v>
      </c>
      <c r="B9" s="316" t="s">
        <v>530</v>
      </c>
      <c r="C9" s="317">
        <v>58</v>
      </c>
      <c r="D9" s="298">
        <f>ROUNDUP(C9*Contents!$AF$4,0)</f>
        <v>34</v>
      </c>
      <c r="E9" s="299">
        <f>ROUNDUP(C9*Contents!$AF$5,0)</f>
        <v>31</v>
      </c>
      <c r="F9" s="276"/>
    </row>
    <row r="10" spans="1:6" ht="15" customHeight="1">
      <c r="A10" s="279" t="s">
        <v>65</v>
      </c>
      <c r="B10" s="1" t="s">
        <v>502</v>
      </c>
      <c r="D10" s="309"/>
      <c r="E10" s="309"/>
      <c r="F10" s="276"/>
    </row>
    <row r="11" spans="1:6">
      <c r="A11" s="259"/>
      <c r="B11" s="381" t="s">
        <v>438</v>
      </c>
      <c r="C11" s="382"/>
      <c r="D11" s="313"/>
      <c r="E11" s="313"/>
      <c r="F11" s="202"/>
    </row>
    <row r="12" spans="1:6">
      <c r="A12" s="142"/>
      <c r="B12" s="143"/>
      <c r="C12" s="24"/>
      <c r="D12" s="24"/>
      <c r="E12" s="43"/>
    </row>
    <row r="13" spans="1:6" ht="17.25" customHeight="1">
      <c r="A13" s="194" t="s">
        <v>580</v>
      </c>
      <c r="B13" s="193"/>
      <c r="C13" s="105" t="s">
        <v>0</v>
      </c>
      <c r="D13" s="102" t="s">
        <v>1</v>
      </c>
      <c r="E13" s="132" t="s">
        <v>2</v>
      </c>
      <c r="F13" s="195"/>
    </row>
    <row r="14" spans="1:6" ht="15.75" customHeight="1">
      <c r="A14" s="429" t="s">
        <v>579</v>
      </c>
      <c r="B14" s="430"/>
      <c r="C14" s="324"/>
      <c r="D14" s="325"/>
      <c r="E14" s="326"/>
      <c r="F14" s="200"/>
    </row>
    <row r="15" spans="1:6" ht="17.25" customHeight="1">
      <c r="A15" s="228" t="s">
        <v>634</v>
      </c>
      <c r="B15" s="6" t="s">
        <v>635</v>
      </c>
      <c r="C15" s="162">
        <v>41</v>
      </c>
      <c r="D15" s="10">
        <f>ROUNDUP(C15*Contents!$AF$4,0)</f>
        <v>24</v>
      </c>
      <c r="E15" s="4">
        <f>ROUNDUP(C15*Contents!$AF$5,0)</f>
        <v>22</v>
      </c>
      <c r="F15" s="311"/>
    </row>
    <row r="16" spans="1:6" ht="15.75" customHeight="1">
      <c r="A16" s="277" t="s">
        <v>499</v>
      </c>
      <c r="B16" s="312" t="s">
        <v>500</v>
      </c>
      <c r="C16" s="162">
        <v>32</v>
      </c>
      <c r="D16" s="10">
        <f>ROUNDUP(C16*Contents!$AF$4,0)</f>
        <v>19</v>
      </c>
      <c r="E16" s="4">
        <f>ROUNDUP(C16*Contents!$AF$5,0)</f>
        <v>17</v>
      </c>
      <c r="F16" s="311"/>
    </row>
    <row r="17" spans="1:6">
      <c r="A17" s="429" t="s">
        <v>610</v>
      </c>
      <c r="B17" s="430"/>
      <c r="C17" s="162"/>
      <c r="D17" s="10">
        <f>ROUNDUP(C17*Contents!$AF$4,0)</f>
        <v>0</v>
      </c>
      <c r="E17" s="4">
        <f>ROUNDUP(C17*Contents!$AF$5,0)</f>
        <v>0</v>
      </c>
      <c r="F17" s="311"/>
    </row>
    <row r="18" spans="1:6" ht="28.5">
      <c r="A18" s="228" t="s">
        <v>501</v>
      </c>
      <c r="B18" s="6" t="s">
        <v>608</v>
      </c>
      <c r="C18" s="127">
        <v>130</v>
      </c>
      <c r="D18" s="10">
        <f>ROUNDUP(C18*Contents!$AF$4,0)</f>
        <v>76</v>
      </c>
      <c r="E18" s="4">
        <f>ROUNDUP(C18*Contents!$AF$5,0)</f>
        <v>69</v>
      </c>
      <c r="F18" s="311"/>
    </row>
    <row r="19" spans="1:6" ht="28.5">
      <c r="A19" s="228" t="s">
        <v>437</v>
      </c>
      <c r="B19" s="6" t="s">
        <v>609</v>
      </c>
      <c r="C19" s="127">
        <v>344</v>
      </c>
      <c r="D19" s="10">
        <f>ROUNDUP(C19*Contents!$AF$4,0)</f>
        <v>200</v>
      </c>
      <c r="E19" s="4">
        <f>ROUNDUP(C19*Contents!$AF$5,0)</f>
        <v>181</v>
      </c>
      <c r="F19" s="319"/>
    </row>
    <row r="20" spans="1:6" ht="18" customHeight="1">
      <c r="A20" s="142"/>
      <c r="B20" s="431" t="s">
        <v>611</v>
      </c>
      <c r="C20" s="431"/>
      <c r="D20" s="24"/>
      <c r="E20" s="43"/>
      <c r="F20" s="314"/>
    </row>
    <row r="21" spans="1:6" ht="12.75" customHeight="1">
      <c r="A21" s="167"/>
      <c r="B21" s="9"/>
      <c r="C21" s="24"/>
      <c r="D21" s="24"/>
      <c r="E21" s="43"/>
    </row>
    <row r="22" spans="1:6" ht="18">
      <c r="A22" s="350" t="s">
        <v>474</v>
      </c>
      <c r="B22" s="351"/>
      <c r="C22" s="351"/>
      <c r="D22" s="351"/>
      <c r="E22" s="351"/>
      <c r="F22" s="352"/>
    </row>
    <row r="23" spans="1:6">
      <c r="A23" s="194" t="s">
        <v>475</v>
      </c>
      <c r="B23" s="193"/>
      <c r="C23" s="106" t="s">
        <v>0</v>
      </c>
      <c r="D23" s="102" t="s">
        <v>1</v>
      </c>
      <c r="E23" s="132" t="s">
        <v>2</v>
      </c>
      <c r="F23" s="195"/>
    </row>
    <row r="24" spans="1:6">
      <c r="A24" s="196" t="s">
        <v>594</v>
      </c>
      <c r="B24" s="47" t="s">
        <v>469</v>
      </c>
      <c r="C24" s="10">
        <v>870</v>
      </c>
      <c r="D24" s="3">
        <f>ROUNDUP(C24*Contents!$AF$4,0)</f>
        <v>505</v>
      </c>
      <c r="E24" s="27">
        <f>ROUNDUP(C24*Contents!$AF$5,0)</f>
        <v>457</v>
      </c>
      <c r="F24" s="364"/>
    </row>
    <row r="25" spans="1:6">
      <c r="A25" s="196" t="s">
        <v>595</v>
      </c>
      <c r="B25" s="47" t="s">
        <v>470</v>
      </c>
      <c r="C25" s="10">
        <v>870</v>
      </c>
      <c r="D25" s="3">
        <f>ROUNDUP(C25*Contents!$AF$4,0)</f>
        <v>505</v>
      </c>
      <c r="E25" s="27">
        <f>ROUNDUP(C25*Contents!$AF$5,0)</f>
        <v>457</v>
      </c>
      <c r="F25" s="365"/>
    </row>
    <row r="26" spans="1:6">
      <c r="A26" s="196" t="s">
        <v>552</v>
      </c>
      <c r="B26" s="47" t="s">
        <v>471</v>
      </c>
      <c r="C26" s="10">
        <v>907</v>
      </c>
      <c r="D26" s="3">
        <f>ROUNDUP(C26*Contents!$AF$4,0)</f>
        <v>527</v>
      </c>
      <c r="E26" s="27">
        <f>ROUNDUP(C26*Contents!$AF$5,0)</f>
        <v>477</v>
      </c>
      <c r="F26" s="365"/>
    </row>
    <row r="27" spans="1:6">
      <c r="A27" s="196" t="s">
        <v>553</v>
      </c>
      <c r="B27" s="47" t="s">
        <v>472</v>
      </c>
      <c r="C27" s="10">
        <v>983</v>
      </c>
      <c r="D27" s="3">
        <f>ROUNDUP(C27*Contents!$AF$4,0)</f>
        <v>571</v>
      </c>
      <c r="E27" s="27">
        <f>ROUNDUP(C27*Contents!$AF$5,0)</f>
        <v>517</v>
      </c>
      <c r="F27" s="365"/>
    </row>
    <row r="28" spans="1:6">
      <c r="A28" s="196" t="s">
        <v>554</v>
      </c>
      <c r="B28" s="47" t="s">
        <v>473</v>
      </c>
      <c r="C28" s="10">
        <v>1141</v>
      </c>
      <c r="D28" s="3">
        <f>ROUNDUP(C28*Contents!$AF$4,0)</f>
        <v>662</v>
      </c>
      <c r="E28" s="27">
        <f>ROUNDUP(C28*Contents!$AF$5,0)</f>
        <v>600</v>
      </c>
      <c r="F28" s="365"/>
    </row>
    <row r="29" spans="1:6">
      <c r="A29" s="196" t="s">
        <v>555</v>
      </c>
      <c r="B29" s="47" t="s">
        <v>497</v>
      </c>
      <c r="C29" s="10">
        <v>1432</v>
      </c>
      <c r="D29" s="3">
        <f>ROUNDUP(C29*Contents!$AF$4,0)</f>
        <v>831</v>
      </c>
      <c r="E29" s="27">
        <f>ROUNDUP(C29*Contents!$AF$5,0)</f>
        <v>752</v>
      </c>
      <c r="F29" s="365"/>
    </row>
    <row r="30" spans="1:6">
      <c r="A30" s="196"/>
      <c r="B30" s="47"/>
      <c r="C30" s="10"/>
      <c r="D30" s="3"/>
      <c r="E30" s="27"/>
      <c r="F30" s="365"/>
    </row>
    <row r="31" spans="1:6">
      <c r="A31" s="196" t="s">
        <v>596</v>
      </c>
      <c r="B31" s="47" t="s">
        <v>476</v>
      </c>
      <c r="C31" s="10">
        <v>710</v>
      </c>
      <c r="D31" s="3">
        <f>ROUNDUP(C31*Contents!$AF$4,0)</f>
        <v>412</v>
      </c>
      <c r="E31" s="27">
        <f>ROUNDUP(C31*Contents!$AF$5,0)</f>
        <v>373</v>
      </c>
      <c r="F31" s="365"/>
    </row>
    <row r="32" spans="1:6">
      <c r="A32" s="263"/>
      <c r="B32" s="188"/>
      <c r="C32" s="8"/>
      <c r="D32" s="8"/>
      <c r="E32" s="148"/>
      <c r="F32" s="300"/>
    </row>
    <row r="33" spans="1:6">
      <c r="A33" s="278" t="s">
        <v>358</v>
      </c>
      <c r="B33" s="182" t="s">
        <v>491</v>
      </c>
      <c r="C33" s="298">
        <v>127</v>
      </c>
      <c r="D33" s="298">
        <f>ROUNDUP(C33*Contents!$AF$4,0)</f>
        <v>74</v>
      </c>
      <c r="E33" s="299">
        <f>ROUNDUP(C33*Contents!$AF$5,0)</f>
        <v>67</v>
      </c>
      <c r="F33" s="300"/>
    </row>
    <row r="34" spans="1:6">
      <c r="A34" s="278" t="s">
        <v>570</v>
      </c>
      <c r="B34" s="182" t="s">
        <v>571</v>
      </c>
      <c r="C34" s="298">
        <v>92</v>
      </c>
      <c r="D34" s="298">
        <f>ROUNDUP(C34*Contents!$AF$4,0)</f>
        <v>54</v>
      </c>
      <c r="E34" s="299">
        <f>ROUNDUP(C34*Contents!$AF$5,0)</f>
        <v>49</v>
      </c>
      <c r="F34" s="300"/>
    </row>
    <row r="35" spans="1:6">
      <c r="A35" s="278" t="s">
        <v>572</v>
      </c>
      <c r="B35" s="182" t="s">
        <v>573</v>
      </c>
      <c r="C35" s="298">
        <v>432</v>
      </c>
      <c r="D35" s="298">
        <f>ROUNDUP(C35*Contents!$AF$4,0)</f>
        <v>251</v>
      </c>
      <c r="E35" s="299">
        <f>ROUNDUP(C35*Contents!$AF$5,0)</f>
        <v>227</v>
      </c>
      <c r="F35" s="300"/>
    </row>
    <row r="36" spans="1:6">
      <c r="A36" s="278" t="s">
        <v>574</v>
      </c>
      <c r="B36" s="182" t="s">
        <v>491</v>
      </c>
      <c r="C36" s="298">
        <v>40</v>
      </c>
      <c r="D36" s="298">
        <f>ROUNDUP(C36*Contents!$AF$4,0)</f>
        <v>24</v>
      </c>
      <c r="E36" s="299">
        <f>ROUNDUP(C36*Contents!$AF$5,0)</f>
        <v>21</v>
      </c>
      <c r="F36" s="218"/>
    </row>
    <row r="37" spans="1:6">
      <c r="A37" s="340"/>
      <c r="B37" s="341"/>
      <c r="C37" s="341"/>
      <c r="D37" s="341"/>
      <c r="E37" s="341"/>
      <c r="F37" s="342"/>
    </row>
  </sheetData>
  <mergeCells count="8">
    <mergeCell ref="A1:F1"/>
    <mergeCell ref="A37:F37"/>
    <mergeCell ref="A22:F22"/>
    <mergeCell ref="F24:F31"/>
    <mergeCell ref="B11:C11"/>
    <mergeCell ref="A14:B14"/>
    <mergeCell ref="A17:B17"/>
    <mergeCell ref="B20:C20"/>
  </mergeCells>
  <phoneticPr fontId="2" type="noConversion"/>
  <conditionalFormatting sqref="D2 D12:E12 D15:E21">
    <cfRule type="cellIs" dxfId="8" priority="3" stopIfTrue="1" operator="equal">
      <formula>0</formula>
    </cfRule>
  </conditionalFormatting>
  <conditionalFormatting sqref="D13:D14">
    <cfRule type="cellIs" dxfId="7" priority="2" stopIfTrue="1" operator="equal">
      <formula>0</formula>
    </cfRule>
  </conditionalFormatting>
  <conditionalFormatting sqref="D23">
    <cfRule type="cellIs" dxfId="6" priority="23" stopIfTrue="1" operator="equal">
      <formula>0</formula>
    </cfRule>
  </conditionalFormatting>
  <conditionalFormatting sqref="D3:E9">
    <cfRule type="cellIs" dxfId="5" priority="1" stopIfTrue="1" operator="equal">
      <formula>0</formula>
    </cfRule>
  </conditionalFormatting>
  <conditionalFormatting sqref="D24:E36">
    <cfRule type="cellIs" dxfId="4" priority="4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256" scale="80" orientation="landscape" r:id="rId1"/>
  <headerFooter alignWithMargins="0">
    <oddFooter>&amp;R&amp;8&amp;A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51C0082F1B2428428A775A550DDAB" ma:contentTypeVersion="11" ma:contentTypeDescription="Create a new document." ma:contentTypeScope="" ma:versionID="3172ffa1bd33a0f397d8c6b0bf38cf8b">
  <xsd:schema xmlns:xsd="http://www.w3.org/2001/XMLSchema" xmlns:xs="http://www.w3.org/2001/XMLSchema" xmlns:p="http://schemas.microsoft.com/office/2006/metadata/properties" xmlns:ns2="cc05a20f-1735-428a-bc4f-9f57647951d3" xmlns:ns3="ae5b1968-0452-46a7-9c50-f23264d841ea" targetNamespace="http://schemas.microsoft.com/office/2006/metadata/properties" ma:root="true" ma:fieldsID="87d8e8f8c44d16ad962048acb3c565f4" ns2:_="" ns3:_="">
    <xsd:import namespace="cc05a20f-1735-428a-bc4f-9f57647951d3"/>
    <xsd:import namespace="ae5b1968-0452-46a7-9c50-f23264d841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5a20f-1735-428a-bc4f-9f57647951d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9d05b98a-9d75-427b-8dcf-4f5b235f1ba4}" ma:internalName="TaxCatchAll" ma:showField="CatchAllData" ma:web="cc05a20f-1735-428a-bc4f-9f57647951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b1968-0452-46a7-9c50-f23264d841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bd8b8-f356-4d7e-b239-480607d934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c05a20f-1735-428a-bc4f-9f57647951d3">RMFD6MJVHHNA-1627961054-5282</_dlc_DocId>
    <_dlc_DocIdUrl xmlns="cc05a20f-1735-428a-bc4f-9f57647951d3">
      <Url>https://intechconz.sharepoint.com/sites/nzproduct/_layouts/15/DocIdRedir.aspx?ID=RMFD6MJVHHNA-1627961054-5282</Url>
      <Description>RMFD6MJVHHNA-1627961054-5282</Description>
    </_dlc_DocIdUrl>
    <TaxCatchAll xmlns="cc05a20f-1735-428a-bc4f-9f57647951d3" xsi:nil="true"/>
    <lcf76f155ced4ddcb4097134ff3c332f xmlns="ae5b1968-0452-46a7-9c50-f23264d841ea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E80015-AAD5-46F1-8BA9-29455443935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5386CF1-A1EF-4EC9-80AB-E87E1CA911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5a20f-1735-428a-bc4f-9f57647951d3"/>
    <ds:schemaRef ds:uri="ae5b1968-0452-46a7-9c50-f23264d84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85A7BF-49E5-42BD-B09E-9E3B44F26639}">
  <ds:schemaRefs>
    <ds:schemaRef ds:uri="http://schemas.microsoft.com/office/2006/metadata/properties"/>
    <ds:schemaRef ds:uri="http://schemas.microsoft.com/office/infopath/2007/PartnerControls"/>
    <ds:schemaRef ds:uri="cc05a20f-1735-428a-bc4f-9f57647951d3"/>
    <ds:schemaRef ds:uri="ae5b1968-0452-46a7-9c50-f23264d841ea"/>
  </ds:schemaRefs>
</ds:datastoreItem>
</file>

<file path=customXml/itemProps4.xml><?xml version="1.0" encoding="utf-8"?>
<ds:datastoreItem xmlns:ds="http://schemas.openxmlformats.org/officeDocument/2006/customXml" ds:itemID="{C11009C3-CDC2-4F6C-96DC-D740394598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Contents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'Page 10'!Print_Area</vt:lpstr>
      <vt:lpstr>'Page 11'!Print_Area</vt:lpstr>
      <vt:lpstr>'Page 12'!Print_Area</vt:lpstr>
      <vt:lpstr>'Page 13'!Print_Area</vt:lpstr>
      <vt:lpstr>'Page 3'!Print_Area</vt:lpstr>
      <vt:lpstr>'Page 4'!Print_Area</vt:lpstr>
      <vt:lpstr>'Page 5'!Print_Area</vt:lpstr>
      <vt:lpstr>'Page 6'!Print_Area</vt:lpstr>
      <vt:lpstr>'Page 7'!Print_Area</vt:lpstr>
      <vt:lpstr>'Page 8'!Print_Area</vt:lpstr>
      <vt:lpstr>'Page 9'!Print_Area</vt:lpstr>
    </vt:vector>
  </TitlesOfParts>
  <Company>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Andrea Velandia</cp:lastModifiedBy>
  <cp:lastPrinted>2025-06-03T23:18:36Z</cp:lastPrinted>
  <dcterms:created xsi:type="dcterms:W3CDTF">2006-02-03T02:53:33Z</dcterms:created>
  <dcterms:modified xsi:type="dcterms:W3CDTF">2025-06-03T23:46:45Z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0x010100E5251C0082F1B2428428A775A550DDAB</vt:lpwstr>
  </property>
  <property fmtid="{D5CDD505-2E9C-101B-9397-08002B2CF9AE}" pid="3" name="Order">
    <vt:r8>240600</vt:r8>
  </property>
  <property fmtid="{D5CDD505-2E9C-101B-9397-08002B2CF9AE}" pid="4" name="_dlc_DocIdItemGuid">
    <vt:lpwstr>3ff443f1-f0e5-4513-97f1-3992dc8c580a</vt:lpwstr>
  </property>
</Properties>
</file>