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gif" ContentType="image/gif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B Export\Export Price Lists\Distributor\"/>
    </mc:Choice>
  </mc:AlternateContent>
  <xr:revisionPtr revIDLastSave="0" documentId="13_ncr:1_{D29D87CA-D55F-4CE4-888F-1B8E0D17B48C}" xr6:coauthVersionLast="47" xr6:coauthVersionMax="47" xr10:uidLastSave="{00000000-0000-0000-0000-000000000000}"/>
  <bookViews>
    <workbookView xWindow="-120" yWindow="-120" windowWidth="29040" windowHeight="15840" tabRatio="786" activeTab="3" xr2:uid="{00000000-000D-0000-FFFF-FFFF00000000}"/>
  </bookViews>
  <sheets>
    <sheet name="Contents" sheetId="1" r:id="rId1"/>
    <sheet name="Page 3" sheetId="2" r:id="rId2"/>
    <sheet name="Page 4" sheetId="3" r:id="rId3"/>
    <sheet name="Page 5" sheetId="5" r:id="rId4"/>
    <sheet name="Page 6" sheetId="6" r:id="rId5"/>
    <sheet name="Page 7" sheetId="7" r:id="rId6"/>
    <sheet name="Page 8" sheetId="8" r:id="rId7"/>
    <sheet name="Page 9" sheetId="9" r:id="rId8"/>
    <sheet name="Page 10" sheetId="12" r:id="rId9"/>
    <sheet name="Page 11" sheetId="11" r:id="rId10"/>
    <sheet name="Page 12" sheetId="4" r:id="rId11"/>
    <sheet name="Page 13" sheetId="14" r:id="rId12"/>
    <sheet name="Page 14" sheetId="10" r:id="rId13"/>
    <sheet name="Page 15" sheetId="13" r:id="rId14"/>
  </sheets>
  <externalReferences>
    <externalReference r:id="rId15"/>
  </externalReferences>
  <definedNames>
    <definedName name="_xlnm.Print_Area" localSheetId="8">'Page 10'!$A$1:$F$47</definedName>
    <definedName name="_xlnm.Print_Area" localSheetId="9">'Page 11'!$A$1:$F$34</definedName>
    <definedName name="_xlnm.Print_Area" localSheetId="10">'Page 12'!$A$1:$F$42</definedName>
    <definedName name="_xlnm.Print_Area" localSheetId="11">'Page 13'!$A$1:$F$30</definedName>
    <definedName name="_xlnm.Print_Area" localSheetId="12">'Page 14'!$A$1:$F$46</definedName>
    <definedName name="_xlnm.Print_Area" localSheetId="13">'Page 15'!$A$1:$F$41</definedName>
    <definedName name="_xlnm.Print_Area" localSheetId="1">'Page 3'!$A$1:$F$46</definedName>
    <definedName name="_xlnm.Print_Area" localSheetId="2">'Page 4'!$A$1:$F$44</definedName>
    <definedName name="_xlnm.Print_Area" localSheetId="3">'Page 5'!$A$1:$F$45</definedName>
    <definedName name="_xlnm.Print_Area" localSheetId="4">'Page 6'!$A$1:$F$38</definedName>
    <definedName name="_xlnm.Print_Area" localSheetId="5">'Page 7'!$A$1:$F$43</definedName>
    <definedName name="_xlnm.Print_Area" localSheetId="6">'Page 8'!$A$1:$F$31</definedName>
    <definedName name="_xlnm.Print_Area" localSheetId="7">'Page 9'!$A$1:$F$40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4" i="2" l="1"/>
  <c r="D34" i="2"/>
  <c r="E18" i="11"/>
  <c r="D18" i="11"/>
  <c r="E10" i="13" l="1"/>
  <c r="D10" i="13"/>
  <c r="E36" i="9"/>
  <c r="D36" i="9"/>
  <c r="E37" i="9"/>
  <c r="D37" i="9"/>
  <c r="E38" i="9"/>
  <c r="D38" i="9"/>
  <c r="E6" i="8"/>
  <c r="D6" i="8"/>
  <c r="E3" i="5"/>
  <c r="D3" i="5"/>
  <c r="E20" i="6"/>
  <c r="D20" i="6"/>
  <c r="E43" i="10" l="1"/>
  <c r="D43" i="10"/>
  <c r="E42" i="10"/>
  <c r="D42" i="10"/>
  <c r="E41" i="10"/>
  <c r="D41" i="10"/>
  <c r="E15" i="10" l="1"/>
  <c r="D15" i="10"/>
  <c r="E8" i="14"/>
  <c r="D8" i="14"/>
  <c r="E30" i="4"/>
  <c r="D30" i="4"/>
  <c r="E9" i="7" l="1"/>
  <c r="D9" i="7"/>
  <c r="E33" i="11" l="1"/>
  <c r="D33" i="11"/>
  <c r="E20" i="13" l="1"/>
  <c r="D20" i="13"/>
  <c r="E25" i="11"/>
  <c r="E26" i="11"/>
  <c r="E27" i="11"/>
  <c r="E28" i="11"/>
  <c r="E29" i="11"/>
  <c r="E24" i="11"/>
  <c r="D25" i="11"/>
  <c r="D26" i="11"/>
  <c r="D27" i="11"/>
  <c r="D28" i="11"/>
  <c r="D29" i="11"/>
  <c r="D24" i="11"/>
  <c r="E32" i="9"/>
  <c r="D32" i="9"/>
  <c r="E28" i="8"/>
  <c r="E29" i="8"/>
  <c r="D28" i="8"/>
  <c r="D29" i="8"/>
  <c r="E17" i="11" l="1"/>
  <c r="D17" i="11"/>
  <c r="E39" i="9" l="1"/>
  <c r="D39" i="9"/>
  <c r="E38" i="4" l="1"/>
  <c r="D38" i="4"/>
  <c r="E34" i="9" l="1"/>
  <c r="D34" i="9"/>
  <c r="E31" i="9"/>
  <c r="D31" i="9"/>
  <c r="E30" i="9"/>
  <c r="D30" i="9"/>
  <c r="E29" i="9"/>
  <c r="D29" i="9"/>
  <c r="E28" i="9"/>
  <c r="D28" i="9"/>
  <c r="E27" i="9"/>
  <c r="D27" i="9"/>
  <c r="D22" i="6" l="1"/>
  <c r="E17" i="5"/>
  <c r="E18" i="5"/>
  <c r="D17" i="5"/>
  <c r="D18" i="5"/>
  <c r="D40" i="7" l="1"/>
  <c r="E40" i="7"/>
  <c r="D10" i="9" l="1"/>
  <c r="E10" i="9"/>
  <c r="D40" i="2" l="1"/>
  <c r="E40" i="2"/>
  <c r="D41" i="2"/>
  <c r="E41" i="2"/>
  <c r="D42" i="2"/>
  <c r="E42" i="2"/>
  <c r="E14" i="3" l="1"/>
  <c r="D14" i="3"/>
  <c r="E13" i="3"/>
  <c r="D13" i="3"/>
  <c r="E12" i="3"/>
  <c r="D12" i="3"/>
  <c r="D6" i="7" l="1"/>
  <c r="E6" i="7"/>
  <c r="E7" i="7"/>
  <c r="D7" i="7"/>
  <c r="E3" i="7"/>
  <c r="D3" i="7"/>
  <c r="D13" i="8" l="1"/>
  <c r="E13" i="8"/>
  <c r="D16" i="5" l="1"/>
  <c r="E16" i="5"/>
  <c r="D19" i="5"/>
  <c r="E19" i="5"/>
  <c r="E15" i="5"/>
  <c r="D15" i="5"/>
  <c r="D14" i="11" l="1"/>
  <c r="E14" i="11"/>
  <c r="E12" i="5" l="1"/>
  <c r="D12" i="5"/>
  <c r="D39" i="2" l="1"/>
  <c r="E39" i="2"/>
  <c r="D31" i="2"/>
  <c r="E31" i="2"/>
  <c r="E13" i="11" l="1"/>
  <c r="D13" i="11"/>
  <c r="E12" i="8" l="1"/>
  <c r="D12" i="8"/>
  <c r="D31" i="4"/>
  <c r="E31" i="4"/>
  <c r="D30" i="3"/>
  <c r="E30" i="3"/>
  <c r="D9" i="8"/>
  <c r="E9" i="8"/>
  <c r="D8" i="8"/>
  <c r="E8" i="8"/>
  <c r="D5" i="8"/>
  <c r="E5" i="8"/>
  <c r="E4" i="8"/>
  <c r="D4" i="8"/>
  <c r="D27" i="2"/>
  <c r="E27" i="2"/>
  <c r="D29" i="2"/>
  <c r="E29" i="2"/>
  <c r="E22" i="9"/>
  <c r="D22" i="9"/>
  <c r="E16" i="9"/>
  <c r="D16" i="9"/>
  <c r="E31" i="3"/>
  <c r="D31" i="3"/>
  <c r="E21" i="3"/>
  <c r="D21" i="3"/>
  <c r="E20" i="3"/>
  <c r="D20" i="3"/>
  <c r="E19" i="3"/>
  <c r="D19" i="3"/>
  <c r="E18" i="3"/>
  <c r="D18" i="3"/>
  <c r="E17" i="3"/>
  <c r="D17" i="3"/>
  <c r="E42" i="7"/>
  <c r="D42" i="7"/>
  <c r="D34" i="6"/>
  <c r="E34" i="6"/>
  <c r="D3" i="13"/>
  <c r="E3" i="13"/>
  <c r="D4" i="13"/>
  <c r="E4" i="13"/>
  <c r="D5" i="13"/>
  <c r="E5" i="13"/>
  <c r="D6" i="13"/>
  <c r="E6" i="13"/>
  <c r="D7" i="13"/>
  <c r="E7" i="13"/>
  <c r="D8" i="13"/>
  <c r="E8" i="13"/>
  <c r="D9" i="13"/>
  <c r="E9" i="13"/>
  <c r="D11" i="13"/>
  <c r="E11" i="13"/>
  <c r="D13" i="13"/>
  <c r="E13" i="13"/>
  <c r="D14" i="13"/>
  <c r="E14" i="13"/>
  <c r="D15" i="13"/>
  <c r="E15" i="13"/>
  <c r="D18" i="13"/>
  <c r="E18" i="13"/>
  <c r="D19" i="13"/>
  <c r="E19" i="13"/>
  <c r="D22" i="13"/>
  <c r="E22" i="13"/>
  <c r="D23" i="13"/>
  <c r="E23" i="13"/>
  <c r="D26" i="13"/>
  <c r="E26" i="13"/>
  <c r="D27" i="13"/>
  <c r="E27" i="13"/>
  <c r="D29" i="13"/>
  <c r="E29" i="13"/>
  <c r="D30" i="13"/>
  <c r="E30" i="13"/>
  <c r="D31" i="13"/>
  <c r="E31" i="13"/>
  <c r="D33" i="13"/>
  <c r="E33" i="13"/>
  <c r="D34" i="13"/>
  <c r="E34" i="13"/>
  <c r="D35" i="13"/>
  <c r="E35" i="13"/>
  <c r="D37" i="13"/>
  <c r="E37" i="13"/>
  <c r="D38" i="13"/>
  <c r="E38" i="13"/>
  <c r="D39" i="13"/>
  <c r="E39" i="13"/>
  <c r="D3" i="10"/>
  <c r="E3" i="10"/>
  <c r="D4" i="10"/>
  <c r="E4" i="10"/>
  <c r="D5" i="10"/>
  <c r="E5" i="10"/>
  <c r="D6" i="10"/>
  <c r="E6" i="10"/>
  <c r="D7" i="10"/>
  <c r="E7" i="10"/>
  <c r="D8" i="10"/>
  <c r="E8" i="10"/>
  <c r="D9" i="10"/>
  <c r="E9" i="10"/>
  <c r="D10" i="10"/>
  <c r="E10" i="10"/>
  <c r="D11" i="10"/>
  <c r="E11" i="10"/>
  <c r="D12" i="10"/>
  <c r="E12" i="10"/>
  <c r="D13" i="10"/>
  <c r="E13" i="10"/>
  <c r="D14" i="10"/>
  <c r="E14" i="10"/>
  <c r="D16" i="10"/>
  <c r="E16" i="10"/>
  <c r="D19" i="10"/>
  <c r="E19" i="10"/>
  <c r="D20" i="10"/>
  <c r="E20" i="10"/>
  <c r="D21" i="10"/>
  <c r="E21" i="10"/>
  <c r="D22" i="10"/>
  <c r="E22" i="10"/>
  <c r="D23" i="10"/>
  <c r="E23" i="10"/>
  <c r="D24" i="10"/>
  <c r="E24" i="10"/>
  <c r="D25" i="10"/>
  <c r="E25" i="10"/>
  <c r="D26" i="10"/>
  <c r="E26" i="10"/>
  <c r="D27" i="10"/>
  <c r="E27" i="10"/>
  <c r="D28" i="10"/>
  <c r="E28" i="10"/>
  <c r="D29" i="10"/>
  <c r="E29" i="10"/>
  <c r="D30" i="10"/>
  <c r="E30" i="10"/>
  <c r="D31" i="10"/>
  <c r="E31" i="10"/>
  <c r="D32" i="10"/>
  <c r="E32" i="10"/>
  <c r="D33" i="10"/>
  <c r="E33" i="10"/>
  <c r="D34" i="10"/>
  <c r="E34" i="10"/>
  <c r="D35" i="10"/>
  <c r="E35" i="10"/>
  <c r="D36" i="10"/>
  <c r="E36" i="10"/>
  <c r="D37" i="10"/>
  <c r="E37" i="10"/>
  <c r="D4" i="14"/>
  <c r="E4" i="14"/>
  <c r="D6" i="14"/>
  <c r="E6" i="14"/>
  <c r="D7" i="14"/>
  <c r="E7" i="14"/>
  <c r="D9" i="14"/>
  <c r="E9" i="14"/>
  <c r="D10" i="14"/>
  <c r="E10" i="14"/>
  <c r="D11" i="14"/>
  <c r="E11" i="14"/>
  <c r="D12" i="14"/>
  <c r="E12" i="14"/>
  <c r="D13" i="14"/>
  <c r="E13" i="14"/>
  <c r="D14" i="14"/>
  <c r="E14" i="14"/>
  <c r="D17" i="14"/>
  <c r="E17" i="14"/>
  <c r="D18" i="14"/>
  <c r="E18" i="14"/>
  <c r="D19" i="14"/>
  <c r="E19" i="14"/>
  <c r="D20" i="14"/>
  <c r="E20" i="14"/>
  <c r="D21" i="14"/>
  <c r="E21" i="14"/>
  <c r="D22" i="14"/>
  <c r="E22" i="14"/>
  <c r="D23" i="14"/>
  <c r="E23" i="14"/>
  <c r="D24" i="14"/>
  <c r="E24" i="14"/>
  <c r="D25" i="14"/>
  <c r="E25" i="14"/>
  <c r="D26" i="14"/>
  <c r="E26" i="14"/>
  <c r="D27" i="14"/>
  <c r="E27" i="14"/>
  <c r="D28" i="14"/>
  <c r="E28" i="14"/>
  <c r="D29" i="14"/>
  <c r="E29" i="14"/>
  <c r="D3" i="4"/>
  <c r="E3" i="4"/>
  <c r="D4" i="4"/>
  <c r="E4" i="4"/>
  <c r="D5" i="4"/>
  <c r="E5" i="4"/>
  <c r="D6" i="4"/>
  <c r="E6" i="4"/>
  <c r="D7" i="4"/>
  <c r="E7" i="4"/>
  <c r="D8" i="4"/>
  <c r="E8" i="4"/>
  <c r="D9" i="4"/>
  <c r="E9" i="4"/>
  <c r="D10" i="4"/>
  <c r="E10" i="4"/>
  <c r="D11" i="4"/>
  <c r="E11" i="4"/>
  <c r="D13" i="4"/>
  <c r="E13" i="4"/>
  <c r="D14" i="4"/>
  <c r="E14" i="4"/>
  <c r="D15" i="4"/>
  <c r="E15" i="4"/>
  <c r="D16" i="4"/>
  <c r="E16" i="4"/>
  <c r="D17" i="4"/>
  <c r="E17" i="4"/>
  <c r="D18" i="4"/>
  <c r="E18" i="4"/>
  <c r="D20" i="4"/>
  <c r="E20" i="4"/>
  <c r="D21" i="4"/>
  <c r="E21" i="4"/>
  <c r="D22" i="4"/>
  <c r="E22" i="4"/>
  <c r="D24" i="4"/>
  <c r="E24" i="4"/>
  <c r="D25" i="4"/>
  <c r="E25" i="4"/>
  <c r="D26" i="4"/>
  <c r="E26" i="4"/>
  <c r="D27" i="4"/>
  <c r="E27" i="4"/>
  <c r="D28" i="4"/>
  <c r="E28" i="4"/>
  <c r="D29" i="4"/>
  <c r="E29" i="4"/>
  <c r="D32" i="4"/>
  <c r="E32" i="4"/>
  <c r="D33" i="4"/>
  <c r="E33" i="4"/>
  <c r="D36" i="4"/>
  <c r="E36" i="4"/>
  <c r="D37" i="4"/>
  <c r="E37" i="4"/>
  <c r="D40" i="4"/>
  <c r="E40" i="4"/>
  <c r="D41" i="4"/>
  <c r="E41" i="4"/>
  <c r="D12" i="11"/>
  <c r="E12" i="11"/>
  <c r="D15" i="11"/>
  <c r="E15" i="11"/>
  <c r="D16" i="11"/>
  <c r="E16" i="11"/>
  <c r="D4" i="12"/>
  <c r="E4" i="12"/>
  <c r="D5" i="12"/>
  <c r="E5" i="12"/>
  <c r="D6" i="12"/>
  <c r="E6" i="12"/>
  <c r="D7" i="12"/>
  <c r="E7" i="12"/>
  <c r="D8" i="12"/>
  <c r="E8" i="12"/>
  <c r="D9" i="12"/>
  <c r="E9" i="12"/>
  <c r="D10" i="12"/>
  <c r="E10" i="12"/>
  <c r="D11" i="12"/>
  <c r="E11" i="12"/>
  <c r="D12" i="12"/>
  <c r="E12" i="12"/>
  <c r="D13" i="12"/>
  <c r="E13" i="12"/>
  <c r="D14" i="12"/>
  <c r="E14" i="12"/>
  <c r="D18" i="12"/>
  <c r="E18" i="12"/>
  <c r="D19" i="12"/>
  <c r="E19" i="12"/>
  <c r="D20" i="12"/>
  <c r="E20" i="12"/>
  <c r="D21" i="12"/>
  <c r="E21" i="12"/>
  <c r="D22" i="12"/>
  <c r="E22" i="12"/>
  <c r="D23" i="12"/>
  <c r="E23" i="12"/>
  <c r="D24" i="12"/>
  <c r="E24" i="12"/>
  <c r="D29" i="12"/>
  <c r="E29" i="12"/>
  <c r="D30" i="12"/>
  <c r="E30" i="12"/>
  <c r="D33" i="12"/>
  <c r="E33" i="12"/>
  <c r="D34" i="12"/>
  <c r="E34" i="12"/>
  <c r="D35" i="12"/>
  <c r="E35" i="12"/>
  <c r="D36" i="12"/>
  <c r="E36" i="12"/>
  <c r="D37" i="12"/>
  <c r="E37" i="12"/>
  <c r="D38" i="12"/>
  <c r="E38" i="12"/>
  <c r="D42" i="12"/>
  <c r="E42" i="12"/>
  <c r="D43" i="12"/>
  <c r="E43" i="12"/>
  <c r="D44" i="12"/>
  <c r="E44" i="12"/>
  <c r="D7" i="9"/>
  <c r="E7" i="9"/>
  <c r="D8" i="9"/>
  <c r="E8" i="9"/>
  <c r="D9" i="9"/>
  <c r="E9" i="9"/>
  <c r="D13" i="9"/>
  <c r="E13" i="9"/>
  <c r="D19" i="9"/>
  <c r="E19" i="9"/>
  <c r="D16" i="8"/>
  <c r="E16" i="8"/>
  <c r="D17" i="8"/>
  <c r="E17" i="8"/>
  <c r="D22" i="8"/>
  <c r="E22" i="8"/>
  <c r="D25" i="8"/>
  <c r="E25" i="8"/>
  <c r="D14" i="7"/>
  <c r="E14" i="7"/>
  <c r="D15" i="7"/>
  <c r="E15" i="7"/>
  <c r="D18" i="7"/>
  <c r="E18" i="7"/>
  <c r="D20" i="7"/>
  <c r="E20" i="7"/>
  <c r="D22" i="7"/>
  <c r="E22" i="7"/>
  <c r="D25" i="7"/>
  <c r="E25" i="7"/>
  <c r="D27" i="7"/>
  <c r="E27" i="7"/>
  <c r="D32" i="7"/>
  <c r="E32" i="7"/>
  <c r="D33" i="7"/>
  <c r="E33" i="7"/>
  <c r="D34" i="7"/>
  <c r="E34" i="7"/>
  <c r="D35" i="7"/>
  <c r="E35" i="7"/>
  <c r="D36" i="7"/>
  <c r="E36" i="7"/>
  <c r="D38" i="7"/>
  <c r="E38" i="7"/>
  <c r="D39" i="7"/>
  <c r="E39" i="7"/>
  <c r="D3" i="6"/>
  <c r="E3" i="6"/>
  <c r="D6" i="6"/>
  <c r="E6" i="6"/>
  <c r="D8" i="6"/>
  <c r="E8" i="6"/>
  <c r="D9" i="6"/>
  <c r="E9" i="6"/>
  <c r="D10" i="6"/>
  <c r="E10" i="6"/>
  <c r="D13" i="6"/>
  <c r="E13" i="6"/>
  <c r="D14" i="6"/>
  <c r="E14" i="6"/>
  <c r="D17" i="6"/>
  <c r="E17" i="6"/>
  <c r="D18" i="6"/>
  <c r="E18" i="6"/>
  <c r="D19" i="6"/>
  <c r="E19" i="6"/>
  <c r="E22" i="6"/>
  <c r="D25" i="6"/>
  <c r="E25" i="6"/>
  <c r="D28" i="6"/>
  <c r="E28" i="6"/>
  <c r="D31" i="6"/>
  <c r="E31" i="6"/>
  <c r="D35" i="6"/>
  <c r="E35" i="6"/>
  <c r="D36" i="6"/>
  <c r="E36" i="6"/>
  <c r="D37" i="6"/>
  <c r="E37" i="6"/>
  <c r="D4" i="5"/>
  <c r="E4" i="5"/>
  <c r="D7" i="5"/>
  <c r="E7" i="5"/>
  <c r="D8" i="5"/>
  <c r="E8" i="5"/>
  <c r="D23" i="5"/>
  <c r="E23" i="5"/>
  <c r="D24" i="5"/>
  <c r="E24" i="5"/>
  <c r="D25" i="5"/>
  <c r="E25" i="5"/>
  <c r="D26" i="5"/>
  <c r="E26" i="5"/>
  <c r="D27" i="5"/>
  <c r="E27" i="5"/>
  <c r="D28" i="5"/>
  <c r="E28" i="5"/>
  <c r="D29" i="5"/>
  <c r="E29" i="5"/>
  <c r="D30" i="5"/>
  <c r="E30" i="5"/>
  <c r="D31" i="5"/>
  <c r="E31" i="5"/>
  <c r="D32" i="5"/>
  <c r="E32" i="5"/>
  <c r="D33" i="5"/>
  <c r="E33" i="5"/>
  <c r="D34" i="5"/>
  <c r="E34" i="5"/>
  <c r="D36" i="5"/>
  <c r="E36" i="5"/>
  <c r="D37" i="5"/>
  <c r="E37" i="5"/>
  <c r="D38" i="5"/>
  <c r="E38" i="5"/>
  <c r="D40" i="5"/>
  <c r="E40" i="5"/>
  <c r="D41" i="5"/>
  <c r="E41" i="5"/>
  <c r="D42" i="5"/>
  <c r="E42" i="5"/>
  <c r="D43" i="5"/>
  <c r="E43" i="5"/>
  <c r="D44" i="5"/>
  <c r="E44" i="5"/>
  <c r="D3" i="3"/>
  <c r="E3" i="3"/>
  <c r="D4" i="3"/>
  <c r="E4" i="3"/>
  <c r="D5" i="3"/>
  <c r="E5" i="3"/>
  <c r="D6" i="3"/>
  <c r="E6" i="3"/>
  <c r="D7" i="3"/>
  <c r="E7" i="3"/>
  <c r="D8" i="3"/>
  <c r="E8" i="3"/>
  <c r="D9" i="3"/>
  <c r="E9" i="3"/>
  <c r="D10" i="3"/>
  <c r="E10" i="3"/>
  <c r="D11" i="3"/>
  <c r="E11" i="3"/>
  <c r="D24" i="3"/>
  <c r="E24" i="3"/>
  <c r="D25" i="3"/>
  <c r="E25" i="3"/>
  <c r="D26" i="3"/>
  <c r="E26" i="3"/>
  <c r="D27" i="3"/>
  <c r="E27" i="3"/>
  <c r="D28" i="3"/>
  <c r="E28" i="3"/>
  <c r="D29" i="3"/>
  <c r="E29" i="3"/>
  <c r="D32" i="3"/>
  <c r="E32" i="3"/>
  <c r="D35" i="3"/>
  <c r="E35" i="3"/>
  <c r="D38" i="3"/>
  <c r="E38" i="3"/>
  <c r="D39" i="3"/>
  <c r="E39" i="3"/>
  <c r="D42" i="3"/>
  <c r="E42" i="3"/>
  <c r="D43" i="3"/>
  <c r="E43" i="3"/>
  <c r="D24" i="2"/>
  <c r="E24" i="2"/>
  <c r="D25" i="2"/>
  <c r="E25" i="2"/>
  <c r="D26" i="2"/>
  <c r="E26" i="2"/>
  <c r="D28" i="2"/>
  <c r="E28" i="2"/>
  <c r="D32" i="2"/>
  <c r="E32" i="2"/>
  <c r="D33" i="2"/>
  <c r="E33" i="2"/>
  <c r="D36" i="2"/>
  <c r="E36" i="2"/>
  <c r="D37" i="2"/>
  <c r="E37" i="2"/>
  <c r="D38" i="2"/>
  <c r="E38" i="2"/>
  <c r="D43" i="2"/>
  <c r="E43" i="2"/>
  <c r="D44" i="2"/>
  <c r="E44" i="2"/>
  <c r="D45" i="2"/>
  <c r="E45" i="2"/>
  <c r="D3" i="14"/>
  <c r="E3" i="14"/>
</calcChain>
</file>

<file path=xl/sharedStrings.xml><?xml version="1.0" encoding="utf-8"?>
<sst xmlns="http://schemas.openxmlformats.org/spreadsheetml/2006/main" count="964" uniqueCount="738">
  <si>
    <t>NZ$</t>
  </si>
  <si>
    <t>US$</t>
  </si>
  <si>
    <t>EUR€</t>
  </si>
  <si>
    <t>WS3-WD-TB-CL</t>
  </si>
  <si>
    <t>M-10</t>
  </si>
  <si>
    <t>General purpose  ½” NPT pH sensor</t>
  </si>
  <si>
    <t>M-10-ORP</t>
  </si>
  <si>
    <t>M-11</t>
  </si>
  <si>
    <t>M-11-Pt100</t>
  </si>
  <si>
    <t>M-11-Pt100-HT</t>
  </si>
  <si>
    <t>M-12</t>
  </si>
  <si>
    <t>M-12-Pt100</t>
  </si>
  <si>
    <t>M-12-Pt100-HT</t>
  </si>
  <si>
    <t>M-21</t>
  </si>
  <si>
    <t>M-21-Pt100</t>
  </si>
  <si>
    <t>M-21-Pt100-HT</t>
  </si>
  <si>
    <t>pH-HR Plug Set</t>
  </si>
  <si>
    <t>Page</t>
  </si>
  <si>
    <t>Description</t>
  </si>
  <si>
    <t>NZ$ &gt; US$</t>
  </si>
  <si>
    <t>NZ$ &gt; EUR</t>
  </si>
  <si>
    <t>Data Loggers</t>
  </si>
  <si>
    <t>T-HR</t>
  </si>
  <si>
    <t>Single temperature. IP68 rating</t>
  </si>
  <si>
    <t>HT-HR</t>
  </si>
  <si>
    <t>Humidity and temperature</t>
  </si>
  <si>
    <t>Tc-HR</t>
  </si>
  <si>
    <t>HHT-03</t>
  </si>
  <si>
    <t>Tc-HR Plug Set</t>
  </si>
  <si>
    <t>Pt-HR</t>
  </si>
  <si>
    <t>TP-Pt100</t>
  </si>
  <si>
    <t>mV-HR</t>
  </si>
  <si>
    <t>mV-HR Lead</t>
  </si>
  <si>
    <t>Test lead set</t>
  </si>
  <si>
    <t>WT-HR</t>
  </si>
  <si>
    <t>Water level, air temperature, and water temperature</t>
  </si>
  <si>
    <t xml:space="preserve">Water level, </t>
  </si>
  <si>
    <t>0~0.25m WT-HR-250</t>
  </si>
  <si>
    <t>5 ranges</t>
  </si>
  <si>
    <t xml:space="preserve">0~0.5m   WT-HR-500 </t>
  </si>
  <si>
    <t>0~1.0m   WT-HR-1000</t>
  </si>
  <si>
    <t>0~1.5m   WT-HR-1500</t>
  </si>
  <si>
    <t>0~2.0m   WT-HR-2000</t>
  </si>
  <si>
    <t>Option for 316 S/S for salt water</t>
  </si>
  <si>
    <t>pH-HR</t>
  </si>
  <si>
    <t>GP-HR</t>
  </si>
  <si>
    <t>Standard probe sets are listed. Other combinations available - Contact Intech.</t>
  </si>
  <si>
    <t>mA1-PS</t>
  </si>
  <si>
    <t>One 4~20mA or 0~20mA input</t>
  </si>
  <si>
    <t>Pt3-PS</t>
  </si>
  <si>
    <t>Flow-mA2-PS</t>
  </si>
  <si>
    <t>Coil or open collector plus two 4~20mA inputs</t>
  </si>
  <si>
    <t>ACM-mA2-PS</t>
  </si>
  <si>
    <t>Flow metering off the pump run contact plus two 4~20mA inputs</t>
  </si>
  <si>
    <t>Data loggers</t>
  </si>
  <si>
    <t>Data Loggers (continued)</t>
  </si>
  <si>
    <t>GP-MC</t>
  </si>
  <si>
    <t>Option: IP66 Weatherproof enclosure</t>
  </si>
  <si>
    <t>mA-MC-PS</t>
  </si>
  <si>
    <t>Flow-MC-PS</t>
  </si>
  <si>
    <t>Coil or open collector</t>
  </si>
  <si>
    <t>ACM-MC-PS</t>
  </si>
  <si>
    <t>Flow metering off the pump run contact</t>
  </si>
  <si>
    <t>Note:</t>
  </si>
  <si>
    <t>LCD Series</t>
  </si>
  <si>
    <t>Tc-LCD</t>
  </si>
  <si>
    <t>Type K temperature probe for Tc-LCD</t>
  </si>
  <si>
    <t>Notes:</t>
  </si>
  <si>
    <t>Shimaden Lite software</t>
  </si>
  <si>
    <t>N/C</t>
  </si>
  <si>
    <t>Data logging and SCADA Software Packages</t>
  </si>
  <si>
    <t>R16</t>
  </si>
  <si>
    <t>R32</t>
  </si>
  <si>
    <t>MicroScan recorder, 32 inputs, 32 outputs</t>
  </si>
  <si>
    <t>R50</t>
  </si>
  <si>
    <t>MicroScan recorder, 50 inputs, 160 outputs</t>
  </si>
  <si>
    <t>R100</t>
  </si>
  <si>
    <t>MicroScan recorder, 100 inputs, 160 outputs</t>
  </si>
  <si>
    <t>R200</t>
  </si>
  <si>
    <t>MicroScan recorder, 200 inputs, 160 outputs</t>
  </si>
  <si>
    <t>Maximum Recorder Lines = 1000 made up of 100 pages with 10 lines on each page</t>
  </si>
  <si>
    <t>T50</t>
  </si>
  <si>
    <t>MicroScan software package, 50 tags</t>
  </si>
  <si>
    <t>T75</t>
  </si>
  <si>
    <t>MicroScan software package, 75 tags</t>
  </si>
  <si>
    <t>T150</t>
  </si>
  <si>
    <t>MicroScan software package, 150 tags</t>
  </si>
  <si>
    <t>Maximum Tags = 5000 (max I/O = 5000)</t>
  </si>
  <si>
    <t>TB+</t>
  </si>
  <si>
    <t>MicroScan Tool Box</t>
  </si>
  <si>
    <t>PLC</t>
  </si>
  <si>
    <t>PLC Interface - specify PLC make and model</t>
  </si>
  <si>
    <t>Network Drivers</t>
  </si>
  <si>
    <t>Active PC will support 1 Passive PC</t>
  </si>
  <si>
    <t>Active PC will support 2 Passive PC's</t>
  </si>
  <si>
    <t>Active PC will support 3 Passive PC's</t>
  </si>
  <si>
    <t>Active PC will support 4 Passive PC's</t>
  </si>
  <si>
    <t>Active PC will support 5 Passive PC</t>
  </si>
  <si>
    <t>Upgrade options - Dongle / Software Key / Version / Package + Modules</t>
  </si>
  <si>
    <t>Version Upgrade</t>
  </si>
  <si>
    <t>Package + Modules Upgrade</t>
  </si>
  <si>
    <t>Dongle Upgrade</t>
  </si>
  <si>
    <t>Note 1:</t>
  </si>
  <si>
    <t>Note 2:</t>
  </si>
  <si>
    <t>Software</t>
  </si>
  <si>
    <t>and Hardware</t>
  </si>
  <si>
    <t>Includes Converter</t>
  </si>
  <si>
    <t>Option 1</t>
  </si>
  <si>
    <t>Options</t>
  </si>
  <si>
    <t>Note 1</t>
  </si>
  <si>
    <t>2100-A16</t>
  </si>
  <si>
    <t>Note 2</t>
  </si>
  <si>
    <t>2100-A16-NET</t>
  </si>
  <si>
    <t>Multiplexers</t>
  </si>
  <si>
    <t>2100-M-I</t>
  </si>
  <si>
    <t>mA inputs</t>
  </si>
  <si>
    <t>2100-M-R</t>
  </si>
  <si>
    <t>Converters Serial and Ethernet</t>
  </si>
  <si>
    <t xml:space="preserve">2100-NET </t>
  </si>
  <si>
    <t>Ethernet TCP/IP to RS232/422/485 converter</t>
  </si>
  <si>
    <t>2100-D</t>
  </si>
  <si>
    <t>Digital input/output remote station</t>
  </si>
  <si>
    <t>Humidity transmitters</t>
  </si>
  <si>
    <t>Hand held signal generator</t>
  </si>
  <si>
    <t>IN-GEN</t>
  </si>
  <si>
    <t>Overvoltage protection unit</t>
  </si>
  <si>
    <t>Light intensity transmitter</t>
  </si>
  <si>
    <t>PSW-10</t>
  </si>
  <si>
    <t>Signal Transmitters</t>
  </si>
  <si>
    <t>IN-LF</t>
  </si>
  <si>
    <t>Line filter</t>
  </si>
  <si>
    <t>TW-FFA</t>
  </si>
  <si>
    <t>LPI-pH</t>
  </si>
  <si>
    <t>Humidity transmitter</t>
  </si>
  <si>
    <t>Humidity wet and dry tank</t>
  </si>
  <si>
    <t>WDT-DW</t>
  </si>
  <si>
    <t>Wet &amp; Dry Humidity tank &amp; probe assembly</t>
  </si>
  <si>
    <t>WDT-WICK</t>
  </si>
  <si>
    <t>LPI-D-F</t>
  </si>
  <si>
    <t>DC to DC isolating signal transmitter</t>
  </si>
  <si>
    <t>LPI-D-P</t>
  </si>
  <si>
    <t>LPI-B</t>
  </si>
  <si>
    <t>Bridge to DC isolating signal transmitter</t>
  </si>
  <si>
    <t>Resistance to DC isolating transmitter</t>
  </si>
  <si>
    <t>LPI-P</t>
  </si>
  <si>
    <t>Potentiometer to DC isolating transmitter</t>
  </si>
  <si>
    <t>LPI-R-F</t>
  </si>
  <si>
    <t>RTD to DC isolating transmitter</t>
  </si>
  <si>
    <t>LPI-R-P</t>
  </si>
  <si>
    <t>LPN-R-H</t>
  </si>
  <si>
    <t>LPN-R-H-D</t>
  </si>
  <si>
    <t>DIN Rail Mount Foot option for LPN-R-H</t>
  </si>
  <si>
    <t>LPI-T-F</t>
  </si>
  <si>
    <t>Thermocouple to DC isolating transmitter</t>
  </si>
  <si>
    <t>Plug-in transmitters</t>
  </si>
  <si>
    <t>PI-D</t>
  </si>
  <si>
    <t>PI-F</t>
  </si>
  <si>
    <t>Frequency to DC isolating signal transmitter</t>
  </si>
  <si>
    <t>PI-B</t>
  </si>
  <si>
    <t>PI-M</t>
  </si>
  <si>
    <t>PI-K</t>
  </si>
  <si>
    <t>PI-P</t>
  </si>
  <si>
    <t>PI-S</t>
  </si>
  <si>
    <t>Set point alarm unit. Two set points, two relay outputs</t>
  </si>
  <si>
    <t>LPI-F-D</t>
  </si>
  <si>
    <t>DC to frequency transmitters</t>
  </si>
  <si>
    <t>TWI-FO</t>
  </si>
  <si>
    <t>Isolating DC to frequency interface</t>
  </si>
  <si>
    <t>TWN-FO</t>
  </si>
  <si>
    <t>Non-isolating DC to frequency interface</t>
  </si>
  <si>
    <t>Frequency to frequency transmitters</t>
  </si>
  <si>
    <t>TWI-FF</t>
  </si>
  <si>
    <t>Isolating frequency input, divided, to open collector frequency output interface</t>
  </si>
  <si>
    <t>TWN-FF</t>
  </si>
  <si>
    <t>Non-isolating frequency input, divided, to open collector frequency output interface</t>
  </si>
  <si>
    <t>(per purchase order)</t>
  </si>
  <si>
    <t>Discount</t>
  </si>
  <si>
    <t>All bank charges to your account</t>
  </si>
  <si>
    <t>Model</t>
  </si>
  <si>
    <t>Price Per Unit (NZ$)</t>
  </si>
  <si>
    <t>Price Per Unit (US$)</t>
  </si>
  <si>
    <t>Price Per Unit (EUR)</t>
  </si>
  <si>
    <t>LPN-R-X1</t>
  </si>
  <si>
    <t>Single RTD to DC non isolating transmitter</t>
  </si>
  <si>
    <t>LPI-CT-X1</t>
  </si>
  <si>
    <t>Single LPI-CT  CT transmitter</t>
  </si>
  <si>
    <t>LPI-CT-X2</t>
  </si>
  <si>
    <t>Dual   LPI-CT  CT transmitters</t>
  </si>
  <si>
    <t>XI-P1</t>
  </si>
  <si>
    <t>Single 4~20 to 4~20mA  Input powered isolator</t>
  </si>
  <si>
    <t>XI-P2</t>
  </si>
  <si>
    <t>Dual   4~20 to 4~20mA  Input powered isolators</t>
  </si>
  <si>
    <t>XI-P4</t>
  </si>
  <si>
    <t>Quad  4~20 to 4~20mA  Input powered isolators</t>
  </si>
  <si>
    <t>HT-LCD</t>
  </si>
  <si>
    <t>THT-LCD</t>
  </si>
  <si>
    <t>HT11-Probe</t>
  </si>
  <si>
    <t>Data Loggers continued</t>
  </si>
  <si>
    <t>Data loggers (continued)</t>
  </si>
  <si>
    <t>MA5</t>
  </si>
  <si>
    <t>MA5-Lite</t>
  </si>
  <si>
    <t>LCD display means realtime readings can be viewed without connecting the logger to a computer.</t>
  </si>
  <si>
    <t>Pt-LCD</t>
  </si>
  <si>
    <t>R300</t>
  </si>
  <si>
    <t>MicroScan recorder, 300 inputs, 160 outputs</t>
  </si>
  <si>
    <t>R400</t>
  </si>
  <si>
    <t>MicroScan recorder, 400 inputs, 160 outputs</t>
  </si>
  <si>
    <t>R600</t>
  </si>
  <si>
    <t>MicroScan recorder, 600 inputs, 160 outputs</t>
  </si>
  <si>
    <t>R800</t>
  </si>
  <si>
    <t>MicroScan recorder, 800 inputs, 160 outputs</t>
  </si>
  <si>
    <t>R1000</t>
  </si>
  <si>
    <t>MicroScan recorder, 1000 inputs, 160 outputs</t>
  </si>
  <si>
    <t>T300</t>
  </si>
  <si>
    <t>MicroScan software package, 300 tags</t>
  </si>
  <si>
    <t>T500</t>
  </si>
  <si>
    <t>MicroScan software package, 500 tags</t>
  </si>
  <si>
    <t>T750</t>
  </si>
  <si>
    <t>MicroScan software package, 750 tags</t>
  </si>
  <si>
    <t>T5000</t>
  </si>
  <si>
    <t>MicroScan software package, 5000 tags</t>
  </si>
  <si>
    <t>WS6</t>
  </si>
  <si>
    <t>Loop powered / Plug-in / Frequency Transmitters</t>
  </si>
  <si>
    <t>Page numbers shown on tabs are designed to match the PDF version of this pricelist</t>
  </si>
  <si>
    <t>P-LCD</t>
  </si>
  <si>
    <t>PSW-2</t>
  </si>
  <si>
    <t>Calibration canisters for LPN-H transmitters</t>
  </si>
  <si>
    <t>On any one purchase order, take the total list price of all items you will be ordering.</t>
  </si>
  <si>
    <t>Match this total price against the above list, and deduct the appropriate discount.</t>
  </si>
  <si>
    <t>Shimaden-Lite</t>
  </si>
  <si>
    <t>MicroScan v5 software Recorder Packages</t>
  </si>
  <si>
    <r>
      <t xml:space="preserve">MicroScan v5 software Tag Packages </t>
    </r>
    <r>
      <rPr>
        <i/>
        <sz val="11"/>
        <rFont val="Tahoma"/>
        <family val="2"/>
      </rPr>
      <t>including Recorder, Mimics, Shimaden, DDE</t>
    </r>
  </si>
  <si>
    <t>MicroScan recorder, 16 inputs, 16 outputs</t>
  </si>
  <si>
    <r>
      <t xml:space="preserve">10 channel universal input logger     </t>
    </r>
    <r>
      <rPr>
        <i/>
        <sz val="11"/>
        <rFont val="Tahoma"/>
        <family val="2"/>
      </rPr>
      <t>(Also requires the Add on probe sets below)</t>
    </r>
  </si>
  <si>
    <t>All prices are FOB Christchurch, New Zealand</t>
  </si>
  <si>
    <t>GP-HR-LB</t>
  </si>
  <si>
    <t>add Ground temperature</t>
  </si>
  <si>
    <t>add any three of the following</t>
  </si>
  <si>
    <t>add Air temperature and Humidity in Shield</t>
  </si>
  <si>
    <t>add Leaf wetness</t>
  </si>
  <si>
    <t>add Solar Radiation</t>
  </si>
  <si>
    <t>add Wind direction</t>
  </si>
  <si>
    <t>add 4~20mA input</t>
  </si>
  <si>
    <t>add Voltage input</t>
  </si>
  <si>
    <t>add any one of the following</t>
  </si>
  <si>
    <t>add Windspeed</t>
  </si>
  <si>
    <t>SMALL Environmental Monitoring Systems</t>
  </si>
  <si>
    <t>add download cable</t>
  </si>
  <si>
    <t>T-Bar</t>
  </si>
  <si>
    <t>add any eight of the following</t>
  </si>
  <si>
    <t>add any two of the following</t>
  </si>
  <si>
    <t>Option: IP66 Weatherproof enclosure for LCD Series data loggers</t>
  </si>
  <si>
    <t>add Rain Gauge input</t>
  </si>
  <si>
    <t>Environmental Monitoring Systems</t>
  </si>
  <si>
    <t>Range -15~100psi (Overload 200psi, Burst 500psi) with 500mm cable</t>
  </si>
  <si>
    <t>Humidity and Temperature (External) (complete with standard HT11-Probe)</t>
  </si>
  <si>
    <t>Dual temperature. Accepts Thermocouple Types J, K, N, R, T (Does not include probe)</t>
  </si>
  <si>
    <t>10 channel universal input logger</t>
  </si>
  <si>
    <t>Option: add External socket on Logger enclosure</t>
  </si>
  <si>
    <t>add any five of the following</t>
  </si>
  <si>
    <t>add Air temperature, Humidity and Pressure in Shield</t>
  </si>
  <si>
    <t>Mounting</t>
  </si>
  <si>
    <t>MEDIUM Environmental Monitoring Systems</t>
  </si>
  <si>
    <t>PSW-2-L</t>
  </si>
  <si>
    <t>Weather Sensor Transmitters - 4~20mA Outputs / pH Sensors</t>
  </si>
  <si>
    <t>Weather Sensor Transmitters - 4~20mA Outputs / pH sensors</t>
  </si>
  <si>
    <t>Weather Sensor Transmitters - 4~20mA Outputs  (Individual)</t>
  </si>
  <si>
    <t>Mounting Options</t>
  </si>
  <si>
    <t>LB</t>
  </si>
  <si>
    <t>TB</t>
  </si>
  <si>
    <t>LE-CL</t>
  </si>
  <si>
    <t>WD-CL</t>
  </si>
  <si>
    <t>GP-HR data logger in L-Bar with attachment plate and two 50mm U bolts.</t>
  </si>
  <si>
    <t>Weather Sensor Transmitters - 4~20mA Outputs  (Fully Mounted on T-Bar mounting arm)</t>
  </si>
  <si>
    <t>Wind speed 3 cup, wind direction, mounted on T-Bar c/w 5m cable</t>
  </si>
  <si>
    <t>DLC3USB</t>
  </si>
  <si>
    <r>
      <t xml:space="preserve">Spare HR Series download cable </t>
    </r>
    <r>
      <rPr>
        <b/>
        <i/>
        <sz val="11"/>
        <rFont val="Tahoma"/>
        <family val="2"/>
      </rPr>
      <t>(USB)</t>
    </r>
  </si>
  <si>
    <t>DLC5USB</t>
  </si>
  <si>
    <r>
      <t xml:space="preserve">Spare GP-MC download cable </t>
    </r>
    <r>
      <rPr>
        <b/>
        <i/>
        <sz val="11"/>
        <rFont val="Tahoma"/>
        <family val="2"/>
      </rPr>
      <t>(USB)</t>
    </r>
  </si>
  <si>
    <t>Seahorse</t>
  </si>
  <si>
    <t>DLC8USB</t>
  </si>
  <si>
    <r>
      <t xml:space="preserve">Spare LCD Series download cable </t>
    </r>
    <r>
      <rPr>
        <b/>
        <i/>
        <sz val="11"/>
        <rFont val="Tahoma"/>
        <family val="2"/>
      </rPr>
      <t>(USB)</t>
    </r>
  </si>
  <si>
    <t>##VD-MC-PS</t>
  </si>
  <si>
    <t>L-Bar with attachment plate and two 50mm U bolts</t>
  </si>
  <si>
    <t>T-Bar with attachment plate and two 50mm U bolts</t>
  </si>
  <si>
    <t>General purpose  ½” NPT ORP sensor</t>
  </si>
  <si>
    <t>General purpose  ¾” NPT pH sensor</t>
  </si>
  <si>
    <t>General purpose  ¾” NPT  pH sensor with long insertion length</t>
  </si>
  <si>
    <t>Shield</t>
  </si>
  <si>
    <t>Frequency Input, 4~20mA Output - DIN rail mount unit</t>
  </si>
  <si>
    <t>TP-Pt100-LCD</t>
  </si>
  <si>
    <t>Digital humidity sensor with ±3.0%RH accuracy from 20%RH to 80%RH</t>
  </si>
  <si>
    <t>Humidity and Temperature (Internal)  ±3.0%RH accuracy from 20%RH to 80%RH</t>
  </si>
  <si>
    <t>P1</t>
  </si>
  <si>
    <t>P2</t>
  </si>
  <si>
    <t>P3</t>
  </si>
  <si>
    <t>P4</t>
  </si>
  <si>
    <t>P5</t>
  </si>
  <si>
    <t>P6+</t>
  </si>
  <si>
    <t>Active PC will support 6 or more passive nodes</t>
  </si>
  <si>
    <t>International Price Discount Schedule</t>
  </si>
  <si>
    <t>Mini pack 16 - Up to 16 channels of recording</t>
  </si>
  <si>
    <t>Mini pack 32 - Up to 32 channels of recording</t>
  </si>
  <si>
    <t>Mini pack 8 - Up to 8 channels of recording</t>
  </si>
  <si>
    <t>If using 2300-RTD6  (6x RTD Inputs)</t>
  </si>
  <si>
    <t>Option 2</t>
  </si>
  <si>
    <t>2300 Stand-alone Analog &amp; Digital input/output stations - Low cost - Connects to MicroScan V5 software</t>
  </si>
  <si>
    <t>2300-A8II</t>
  </si>
  <si>
    <t>2300-A8VI</t>
  </si>
  <si>
    <t>2300-Tc8</t>
  </si>
  <si>
    <t>Modbus RTU with Modbus TCP option.  Power Supply: 24Vdc</t>
  </si>
  <si>
    <t>2300-RTD6</t>
  </si>
  <si>
    <t>2300-MULTI</t>
  </si>
  <si>
    <t>2300-D16</t>
  </si>
  <si>
    <t>2300-RO4</t>
  </si>
  <si>
    <t>8x Thermocouple &amp; mV inputs, 350V peak isolation between each input</t>
  </si>
  <si>
    <t>6x RTD inputs, Pt100, Pt1000, Ni120, Ni1000</t>
  </si>
  <si>
    <t>16x Digital inputs</t>
  </si>
  <si>
    <t xml:space="preserve">2300-NET </t>
  </si>
  <si>
    <t>2100-R2</t>
  </si>
  <si>
    <t>LPN-DP-100mm</t>
  </si>
  <si>
    <t>LPN-DP-1000mm</t>
  </si>
  <si>
    <r>
      <t xml:space="preserve">Using any other 2300 I/O remote station  </t>
    </r>
    <r>
      <rPr>
        <i/>
        <sz val="11"/>
        <rFont val="Tahoma"/>
        <family val="2"/>
      </rPr>
      <t>(see page 7 for available stations)</t>
    </r>
  </si>
  <si>
    <r>
      <t xml:space="preserve"> V4 to V5 = 35% of the equivalent V5 list price
including all modules </t>
    </r>
    <r>
      <rPr>
        <sz val="10"/>
        <color indexed="10"/>
        <rFont val="Tahoma"/>
        <family val="2"/>
      </rPr>
      <t>plus Dongle or License Key Upgrade</t>
    </r>
  </si>
  <si>
    <t>If you require a USB (Super Pro) dongle (see Notes below)</t>
  </si>
  <si>
    <t>Dongle options: USB (standard) or Parallel (on special request) - Dongle includes the License Key.  Old Sentinel C dongles are now redundant and must be returned to Intech</t>
  </si>
  <si>
    <t>USB dongles have the advantage of being able to move computer if required without incurring an additional charge.  Important Note: Software locking is no longer available!</t>
  </si>
  <si>
    <t>License Key Upgrade</t>
  </si>
  <si>
    <r>
      <t xml:space="preserve">pH and temperature </t>
    </r>
    <r>
      <rPr>
        <sz val="10"/>
        <rFont val="Tahoma"/>
        <family val="2"/>
      </rPr>
      <t>(Does not include pH probe - see Page 15 for probes)</t>
    </r>
  </si>
  <si>
    <t>L-PS</t>
  </si>
  <si>
    <t>##VD3-PS</t>
  </si>
  <si>
    <r>
      <t xml:space="preserve">Three DC voltage inputs.  </t>
    </r>
    <r>
      <rPr>
        <b/>
        <sz val="11"/>
        <rFont val="Tahoma"/>
        <family val="2"/>
      </rPr>
      <t>## = Specify voltage up to 32Vdc</t>
    </r>
  </si>
  <si>
    <t>GP-MC Inputs are individually configurable using OmniLog. Each input requires conditioning using a 'Probe Set'.
Probe set prices are per input as follows:     Contact Intech for other available options.</t>
  </si>
  <si>
    <r>
      <t>4 input general purpose logger</t>
    </r>
    <r>
      <rPr>
        <sz val="11"/>
        <rFont val="Tahoma"/>
        <family val="2"/>
      </rPr>
      <t xml:space="preserve">  </t>
    </r>
    <r>
      <rPr>
        <i/>
        <sz val="11"/>
        <rFont val="Tahoma"/>
        <family val="2"/>
      </rPr>
      <t xml:space="preserve"> (Also requires the Add on probe sets below)</t>
    </r>
  </si>
  <si>
    <r>
      <t xml:space="preserve">add Air temperature and Humidity in Shield </t>
    </r>
    <r>
      <rPr>
        <i/>
        <sz val="11"/>
        <rFont val="Tahoma"/>
        <family val="2"/>
      </rPr>
      <t xml:space="preserve"> (</t>
    </r>
    <r>
      <rPr>
        <b/>
        <i/>
        <sz val="11"/>
        <rFont val="Tahoma"/>
        <family val="2"/>
      </rPr>
      <t xml:space="preserve">Note: </t>
    </r>
    <r>
      <rPr>
        <i/>
        <sz val="11"/>
        <rFont val="Tahoma"/>
        <family val="2"/>
      </rPr>
      <t>counts as two channels)</t>
    </r>
  </si>
  <si>
    <r>
      <t xml:space="preserve">add Air temperature and Humidity in Shield </t>
    </r>
    <r>
      <rPr>
        <i/>
        <sz val="11"/>
        <rFont val="Tahoma"/>
        <family val="2"/>
      </rPr>
      <t xml:space="preserve"> (</t>
    </r>
    <r>
      <rPr>
        <b/>
        <i/>
        <sz val="11"/>
        <rFont val="Tahoma"/>
        <family val="2"/>
      </rPr>
      <t>Note:</t>
    </r>
    <r>
      <rPr>
        <i/>
        <sz val="11"/>
        <rFont val="Tahoma"/>
        <family val="2"/>
      </rPr>
      <t xml:space="preserve"> counts as two channels)</t>
    </r>
  </si>
  <si>
    <t>NZ$ &gt; GBP</t>
  </si>
  <si>
    <t>Please ensure you use the correct currency from the table above.</t>
  </si>
  <si>
    <t>Optional 100mm flange for LPN-H-D</t>
  </si>
  <si>
    <t>Output expansion: Supports up to two 2100-R2 relay output modules.
This unit allows the station to 'stand alone' as a 16 channel controller for a combination of control and alarm functions.</t>
  </si>
  <si>
    <r>
      <t xml:space="preserve">Relay output expansion unit </t>
    </r>
    <r>
      <rPr>
        <sz val="10"/>
        <rFont val="Tahoma"/>
        <family val="2"/>
      </rPr>
      <t xml:space="preserve"> (replaces 2100-R, can use 2x 2100-R2 with 2100-A16 rev 1.3)</t>
    </r>
  </si>
  <si>
    <t>2100-A16 Analogue input  Intelligent Multiplexer / SCADA station</t>
  </si>
  <si>
    <t>Dual temperature. Type J, K, N, R, T (Does not include thermocouple probe)</t>
  </si>
  <si>
    <t>milli-Volt  ±50mV / ±100mV / ±200mV / ±400mV dc range  (does not include test lead)</t>
  </si>
  <si>
    <t>Pt1000-MC-PS</t>
  </si>
  <si>
    <r>
      <t>Fit WS6 (Wind speed 6 cup), instead of WS3</t>
    </r>
    <r>
      <rPr>
        <sz val="10"/>
        <rFont val="Tahoma"/>
        <family val="2"/>
      </rPr>
      <t xml:space="preserve">  (used for lower starting speeds)</t>
    </r>
  </si>
  <si>
    <r>
      <t xml:space="preserve">One Voltage input - available ranges are: 5VD-MC-PS = 0~5Vdc, 10VD-MC-PS = 0~10Vdc, 24VD-MC-PS = 0~24Vdc, 32VD-MC-PS = 0~32Vdc.
</t>
    </r>
    <r>
      <rPr>
        <sz val="10"/>
        <rFont val="Tahoma"/>
        <family val="2"/>
      </rPr>
      <t>Maximum voltage input for the GP-MC is 32Vdc - for voltages above 32Vdc use an intermediary transmitter like the PI-D</t>
    </r>
  </si>
  <si>
    <t>Three 4~20mA or 0~20mA inputs c/w one pulse input</t>
  </si>
  <si>
    <t>Type K thermocouple temperature probe for Tc-HR</t>
  </si>
  <si>
    <t>RAIN-CL</t>
  </si>
  <si>
    <t>Ethernet TCP/IP to RS485 converter,  Modbus TCP to Modbus RTU, 24Vdc</t>
  </si>
  <si>
    <t>MicroScan MA5 mobile alarm software - for use with MicroScan V5 and Microsoft .NET 2.0</t>
  </si>
  <si>
    <t>add L-Bar with attachment plate and two 50mm U bolts and attach sensors.</t>
  </si>
  <si>
    <t>add T-Bar with attachment plate and two 50mm U bolts and attach sensors.</t>
  </si>
  <si>
    <t>POA</t>
  </si>
  <si>
    <t>SYM</t>
  </si>
  <si>
    <t>Symbol Factory Library for Mimics images</t>
  </si>
  <si>
    <t>P100-LCD-PS</t>
  </si>
  <si>
    <t>US$ / EUR</t>
  </si>
  <si>
    <t>XU2</t>
  </si>
  <si>
    <t>XU4</t>
  </si>
  <si>
    <t>XU2HN</t>
  </si>
  <si>
    <t>Large Display Tachometer Indicator</t>
  </si>
  <si>
    <t>Flow Rate Indicator with Totaliser</t>
  </si>
  <si>
    <t>Flow Rate and Batching Controller</t>
  </si>
  <si>
    <t>R8</t>
  </si>
  <si>
    <t>MicroScan recorder, 8 inputs, 8 outputs</t>
  </si>
  <si>
    <t>WS3-CL</t>
  </si>
  <si>
    <t>WS6-CL</t>
  </si>
  <si>
    <t>PRC1-</t>
  </si>
  <si>
    <t>PRC4-</t>
  </si>
  <si>
    <t>TC1-</t>
  </si>
  <si>
    <t>TC4-</t>
  </si>
  <si>
    <t>RTD1-</t>
  </si>
  <si>
    <t>RTD4-</t>
  </si>
  <si>
    <t>R2-</t>
  </si>
  <si>
    <t>R4-</t>
  </si>
  <si>
    <t>R6-</t>
  </si>
  <si>
    <t>A-</t>
  </si>
  <si>
    <t xml:space="preserve"> 4 x 4~20mA input + 24Vdc excitation</t>
  </si>
  <si>
    <t xml:space="preserve"> Multifunction Process Indicator</t>
  </si>
  <si>
    <t xml:space="preserve"> 1 x Thermocouple input. Types B, J, K, N, R, S, T.                                                                                                        </t>
  </si>
  <si>
    <t xml:space="preserve"> 4 x Thermocouple inputs. Types B, J, K, N, R, S, T.                                                                                                        </t>
  </si>
  <si>
    <t xml:space="preserve"> 1 x RTD Pt100 input                                                                   
                                                                  </t>
  </si>
  <si>
    <t xml:space="preserve"> 4 x RTD Pt100 input                                                                   
                                                                  </t>
  </si>
  <si>
    <t xml:space="preserve"> 1 x serial port Isolated RS485 or RS232 (specify)</t>
  </si>
  <si>
    <t>WS485/ WS232</t>
  </si>
  <si>
    <t>Common Options:</t>
  </si>
  <si>
    <r>
      <t>Discount table</t>
    </r>
    <r>
      <rPr>
        <u/>
        <sz val="12"/>
        <color indexed="12"/>
        <rFont val="Tahoma"/>
        <family val="2"/>
      </rPr>
      <t xml:space="preserve"> / XU Universal input transmitter series</t>
    </r>
  </si>
  <si>
    <t>Head Mount Loop Powered Transmitter Isolated RTD &amp; Thermocouple</t>
  </si>
  <si>
    <t>IN-HWD</t>
  </si>
  <si>
    <t>• Intech Micro 2300 Remote Station (1 only)  See below:</t>
  </si>
  <si>
    <t>XJ22</t>
  </si>
  <si>
    <t>LV</t>
  </si>
  <si>
    <t>Low Voltage Power Supply, 15~48Vac / 10~72Vdc</t>
  </si>
  <si>
    <t>XJ4</t>
  </si>
  <si>
    <t>XU2HI</t>
  </si>
  <si>
    <t>R4</t>
  </si>
  <si>
    <t>WS232/WS485</t>
  </si>
  <si>
    <t>4 x 5A Relay Outputs</t>
  </si>
  <si>
    <t>Serial Port RS232 or RS485; Includes Modbus RTU.</t>
  </si>
  <si>
    <t>Low Voltage Power Supply; 15~48Vac / 10~72Vdc.</t>
  </si>
  <si>
    <t xml:space="preserve">Options </t>
  </si>
  <si>
    <t xml:space="preserve"> 1 x 4~20mA / 0~10V input + 24Vdc excitation      </t>
  </si>
  <si>
    <t>IN-P</t>
  </si>
  <si>
    <t>IN-R</t>
  </si>
  <si>
    <t>IN-RT</t>
  </si>
  <si>
    <t>IN-RTB</t>
  </si>
  <si>
    <t>Frequency to DC loop powered transmitter</t>
  </si>
  <si>
    <t>pH Transmitter</t>
  </si>
  <si>
    <t>add 1mm Rain Gauge</t>
  </si>
  <si>
    <t>add 0.2mm Rain Gauge</t>
  </si>
  <si>
    <t xml:space="preserve"> 4 x 5A relay outputs</t>
  </si>
  <si>
    <t xml:space="preserve"> 2 x 5A relay outputs                                                                                          </t>
  </si>
  <si>
    <t xml:space="preserve">Other functions available for IN-P. Please contact Intech. </t>
  </si>
  <si>
    <t xml:space="preserve"> 1 x 4~20mA / 0~10V analogue output </t>
  </si>
  <si>
    <t>HR Series Data Loggers - rugged 304 stainless steel case</t>
  </si>
  <si>
    <t>INCCT-521-SP</t>
  </si>
  <si>
    <t>INCCT-2151-SP</t>
  </si>
  <si>
    <t>INCCT-2151-RMS</t>
  </si>
  <si>
    <t>INCCT-521-RMS</t>
  </si>
  <si>
    <t>INCCS-04K-SW</t>
  </si>
  <si>
    <t>INCCT Series - Split Core Current Transmitters &amp; Switch</t>
  </si>
  <si>
    <t>Current transmitter. Selectable ranges: 10A, 20A, 50A. Output 4~20mA.</t>
  </si>
  <si>
    <t>Current transmitter. Selectable ranges: 100A, 150A, 200A. Output 4~20mA.</t>
  </si>
  <si>
    <t>Current transmitter. Selectable ranges: 10A, 20A, 50A. True RMS. Output 4~20mA.</t>
  </si>
  <si>
    <t>Current transmitter. Selectable ranges: 100A, 150A, 200A. True RMS. Output 4~20mA.</t>
  </si>
  <si>
    <t>LPN-OVP (Rev 1)</t>
  </si>
  <si>
    <t>Standard DIN rail mount</t>
  </si>
  <si>
    <t>LPN-H-D (Rev 1)</t>
  </si>
  <si>
    <t>Humidity and temperature transmitter, Sensirion SHT25 Digital sensor, duct mount</t>
  </si>
  <si>
    <t>Humidity and temperature transmitter, Sensirion SHT25 Digital sensor, wall mount</t>
  </si>
  <si>
    <r>
      <t xml:space="preserve">1x 2300-RO4 - Comms fail alarm and/or Alarm outputs                                  </t>
    </r>
    <r>
      <rPr>
        <i/>
        <sz val="11"/>
        <rFont val="Tahoma"/>
        <family val="2"/>
      </rPr>
      <t>Add</t>
    </r>
  </si>
  <si>
    <r>
      <t xml:space="preserve">Humidity and Temperature Indicator / Transmitter - Wet &amp; Dry bulb 
(IN-HWD </t>
    </r>
    <r>
      <rPr>
        <sz val="9"/>
        <rFont val="Tahoma"/>
        <family val="2"/>
      </rPr>
      <t>(rev 2)</t>
    </r>
    <r>
      <rPr>
        <sz val="11"/>
        <rFont val="Tahoma"/>
        <family val="2"/>
      </rPr>
      <t xml:space="preserve"> replaces both 2100-A4-HWD and the older IN-HWD).</t>
    </r>
  </si>
  <si>
    <t>XU-Spring-Kit</t>
  </si>
  <si>
    <t>For vibration areas or where wide ambient temperatures exist on the probe head.</t>
  </si>
  <si>
    <t>Loop powered transmitters - Analogue</t>
  </si>
  <si>
    <t>Analogue - Power supply: 85~264Vac/dc or 22~85Vac/dc selectable</t>
  </si>
  <si>
    <t>LPN-LUX</t>
  </si>
  <si>
    <t>2400-IS</t>
  </si>
  <si>
    <t>Isolated Auto-Detecting USB/RS232 to RS485/422/232 Converter</t>
  </si>
  <si>
    <t>Ethernet</t>
  </si>
  <si>
    <t>• MicroScan R8 recorder Software Package, with USB dongle</t>
  </si>
  <si>
    <t>• MicroScan R16 recorder Software Package, with USB dongle</t>
  </si>
  <si>
    <t>• MicroScan R32 recorder Software Package, with USB dongle</t>
  </si>
  <si>
    <t>• Isolated Auto-Detecting Comms Converter USB/RS232 to RS485 [2400-IS] (1 only)</t>
  </si>
  <si>
    <t>Optional software modules</t>
  </si>
  <si>
    <t>Data logging and SCADA Software Packages - Comes complete with USB dongle</t>
  </si>
  <si>
    <t>Mini pack options - Complete Chart Recorder replacement packages</t>
  </si>
  <si>
    <t>MA5 / Shimaden Lite Software</t>
  </si>
  <si>
    <t>2400-A16 Isolated Universal Analogue and digital input/output  Multiplexer / SCADA station</t>
  </si>
  <si>
    <t>16 Isolated Universal Input Channels</t>
  </si>
  <si>
    <t>8 Isolated Universal Input Channels</t>
  </si>
  <si>
    <t>2400-A16-I16</t>
  </si>
  <si>
    <t>2400-A16-I8</t>
  </si>
  <si>
    <t>Dual Loop Powered Transmitter - Universal Input, Analogue</t>
  </si>
  <si>
    <t>Single 4 wire (powered) Transmitter - Universal Input, Analogue</t>
  </si>
  <si>
    <t>PI-R</t>
  </si>
  <si>
    <t>R-PS</t>
  </si>
  <si>
    <t>One Slow Pulse for Rain Gauge input</t>
  </si>
  <si>
    <t>P300-LCD-PS</t>
  </si>
  <si>
    <t>Range -15~300psi (Overload 600psi, Burst 1500psi) with 500mm cable</t>
  </si>
  <si>
    <t>Wind speed (3 cup) c/w 5m cable (1.5m/sec start, 20mA = 60m/sec)</t>
  </si>
  <si>
    <t>Wind speed (6 cup) c/w 5m cable (0.45m/sec start, 20mA = 80m/sec)</t>
  </si>
  <si>
    <t>RTD Pt100 to DC isolating transmitter (LV Power supply option NOT available)</t>
  </si>
  <si>
    <t>2400-R2</t>
  </si>
  <si>
    <r>
      <t xml:space="preserve">If you require Windspeed </t>
    </r>
    <r>
      <rPr>
        <b/>
        <sz val="11"/>
        <rFont val="Tahoma"/>
        <family val="2"/>
      </rPr>
      <t>and</t>
    </r>
    <r>
      <rPr>
        <sz val="11"/>
        <rFont val="Tahoma"/>
        <family val="2"/>
      </rPr>
      <t xml:space="preserve"> Direction, use a T-Bar rather than an L-Bar</t>
    </r>
  </si>
  <si>
    <t>Humidity sensor c/w 1.5m cable (0~100%)</t>
  </si>
  <si>
    <t>Temperature sensor c/w 1.5m cable (-30~70°C)</t>
  </si>
  <si>
    <t>Barometric Pressure sensor c/w 1.5m cable (700~1100hPa)</t>
  </si>
  <si>
    <t>Light energy sensor c/w base plate and 5m cable (0~1500 w/m²)</t>
  </si>
  <si>
    <t>Wind direction c/w 5m cable (0°~360°)</t>
  </si>
  <si>
    <r>
      <t xml:space="preserve">0.2mm Rain Gauge (4~20mA output via included </t>
    </r>
    <r>
      <rPr>
        <b/>
        <sz val="11"/>
        <rFont val="Tahoma"/>
        <family val="2"/>
      </rPr>
      <t>PI-F</t>
    </r>
    <r>
      <rPr>
        <sz val="11"/>
        <rFont val="Tahoma"/>
        <family val="2"/>
      </rPr>
      <t xml:space="preserve"> transmitter, 0~55mm/hr)</t>
    </r>
  </si>
  <si>
    <t>Current switch. Adjustable: 1.5~200A in 3x ranges, self-powered.</t>
  </si>
  <si>
    <t>RTD Pt100 to 4~20mA In-head transmitter</t>
  </si>
  <si>
    <t>XU Universal Input Transmitter Series - Processor, USB Programmable</t>
  </si>
  <si>
    <r>
      <rPr>
        <b/>
        <sz val="11"/>
        <color rgb="FFC00000"/>
        <rFont val="Tahoma"/>
        <family val="2"/>
      </rPr>
      <t>Important:</t>
    </r>
    <r>
      <rPr>
        <b/>
        <sz val="11"/>
        <rFont val="Tahoma"/>
        <family val="2"/>
      </rPr>
      <t xml:space="preserve"> </t>
    </r>
    <r>
      <rPr>
        <sz val="11"/>
        <rFont val="Tahoma"/>
        <family val="2"/>
      </rPr>
      <t xml:space="preserve">The 2300-XX stations </t>
    </r>
    <r>
      <rPr>
        <b/>
        <u/>
        <sz val="11"/>
        <rFont val="Tahoma"/>
        <family val="2"/>
      </rPr>
      <t>cannot</t>
    </r>
    <r>
      <rPr>
        <sz val="11"/>
        <rFont val="Tahoma"/>
        <family val="2"/>
      </rPr>
      <t xml:space="preserve"> share a data hi-way with the 2400-XX / 2100-XX stations and/or Shimaden Controllers.</t>
    </r>
  </si>
  <si>
    <t>Loop Powered Transmitter Isolated Universal Input</t>
  </si>
  <si>
    <t>Head Mount Loop Powered Transmitter Non Isolated RTD only</t>
  </si>
  <si>
    <t>4 wire (powered) Transmitter Isolated Universal Input</t>
  </si>
  <si>
    <t>-L</t>
  </si>
  <si>
    <t>Signal / Differential Pressure / Indicators</t>
  </si>
  <si>
    <r>
      <t>• Intech Micro 2400-A16-I16</t>
    </r>
    <r>
      <rPr>
        <sz val="10"/>
        <rFont val="Tahoma"/>
        <family val="2"/>
      </rPr>
      <t xml:space="preserve"> [16 Isolated Universal Analogue Input Channels] </t>
    </r>
    <r>
      <rPr>
        <sz val="11"/>
        <rFont val="Tahoma"/>
        <family val="2"/>
      </rPr>
      <t>(1 only)</t>
    </r>
  </si>
  <si>
    <r>
      <t>• Intech Micro 2400-A16-I16</t>
    </r>
    <r>
      <rPr>
        <sz val="10"/>
        <rFont val="Tahoma"/>
        <family val="2"/>
      </rPr>
      <t xml:space="preserve"> [16 Isolated Universal Analogue Input Channels] </t>
    </r>
    <r>
      <rPr>
        <sz val="11"/>
        <rFont val="Tahoma"/>
        <family val="2"/>
      </rPr>
      <t>(2 only)</t>
    </r>
  </si>
  <si>
    <t>Power supply of 10~28Vdc fitted</t>
  </si>
  <si>
    <t>Remote station. Up to 16, Isolated Universal Analogue inputs. Dedicated Digital input and relay outputs. 85~265Vac, 95~370Vdc Power supply.</t>
  </si>
  <si>
    <t>RTD Pt100 inputs</t>
  </si>
  <si>
    <r>
      <t>ZigBee</t>
    </r>
    <r>
      <rPr>
        <sz val="11"/>
        <rFont val="Arial"/>
        <family val="2"/>
      </rPr>
      <t>®</t>
    </r>
    <r>
      <rPr>
        <sz val="11"/>
        <rFont val="Tahoma"/>
        <family val="2"/>
      </rPr>
      <t xml:space="preserve"> Base or Router (RS485, RS422, RS232). 100mW</t>
    </r>
  </si>
  <si>
    <t>Z-2400-BAT</t>
  </si>
  <si>
    <t>ZigBee® Ethernet - MicroScan or Modbus Base Only. 100mW</t>
  </si>
  <si>
    <t>Replacement Z-2400-Sleeper battery</t>
  </si>
  <si>
    <t>Z-2400-RB-T</t>
  </si>
  <si>
    <t>Z-2400-TCP-T</t>
  </si>
  <si>
    <r>
      <t>• Isolated Auto-Detecting Comms Converter USB/RS232 to RS485/RS422 [2400-IS]</t>
    </r>
    <r>
      <rPr>
        <sz val="10"/>
        <rFont val="Tahoma"/>
        <family val="2"/>
      </rPr>
      <t xml:space="preserve"> (1 only)</t>
    </r>
  </si>
  <si>
    <t>XJ2</t>
  </si>
  <si>
    <t>Single Loop Powered Transmitter - Universal Input, Analogue</t>
  </si>
  <si>
    <t>XID-P1</t>
  </si>
  <si>
    <t>XID-L1</t>
  </si>
  <si>
    <t>XID-L2</t>
  </si>
  <si>
    <t>XID-L4</t>
  </si>
  <si>
    <t>LPN-H-W (Rev 2)</t>
  </si>
  <si>
    <t>Single 4~20 to 4~20mA  24Vdc powered isolator</t>
  </si>
  <si>
    <r>
      <t>Omni7 / OmniLog</t>
    </r>
    <r>
      <rPr>
        <sz val="11"/>
        <rFont val="Tahoma"/>
        <family val="2"/>
      </rPr>
      <t xml:space="preserve"> software and DLC3USB download cable Kit </t>
    </r>
    <r>
      <rPr>
        <b/>
        <i/>
        <sz val="11"/>
        <rFont val="Tahoma"/>
        <family val="2"/>
      </rPr>
      <t>(USB)</t>
    </r>
  </si>
  <si>
    <r>
      <t>Omni7 / OmniLog</t>
    </r>
    <r>
      <rPr>
        <sz val="11"/>
        <rFont val="Tahoma"/>
        <family val="2"/>
      </rPr>
      <t xml:space="preserve"> software and DLC5USB download cable Kit </t>
    </r>
    <r>
      <rPr>
        <b/>
        <i/>
        <sz val="11"/>
        <rFont val="Tahoma"/>
        <family val="2"/>
      </rPr>
      <t>(USB)</t>
    </r>
  </si>
  <si>
    <t>LPI-LCD-6</t>
  </si>
  <si>
    <t>pH &amp; ORP Sensors - Wedgewood Analytical</t>
  </si>
  <si>
    <r>
      <t xml:space="preserve">Input expansion: This is a standard feature. Supports up to four 2100-M multiplexers. </t>
    </r>
    <r>
      <rPr>
        <b/>
        <i/>
        <sz val="10"/>
        <rFont val="Tahoma"/>
        <family val="2"/>
      </rPr>
      <t>The two analogue outputs are not available with this option.</t>
    </r>
  </si>
  <si>
    <t>Z-2400-A2I</t>
  </si>
  <si>
    <t>IN-uP4</t>
  </si>
  <si>
    <t>IN-uP4X</t>
  </si>
  <si>
    <t>XU-USB (Rev 1)</t>
  </si>
  <si>
    <t>Indicators for Special Applications - on Request:</t>
  </si>
  <si>
    <r>
      <t xml:space="preserve">The </t>
    </r>
    <r>
      <rPr>
        <b/>
        <sz val="11"/>
        <rFont val="Tahoma"/>
        <family val="2"/>
      </rPr>
      <t>2100-NET</t>
    </r>
    <r>
      <rPr>
        <sz val="11"/>
        <rFont val="Tahoma"/>
        <family val="2"/>
      </rPr>
      <t xml:space="preserve"> is used with the </t>
    </r>
    <r>
      <rPr>
        <b/>
        <sz val="11"/>
        <rFont val="Tahoma"/>
        <family val="2"/>
      </rPr>
      <t>2400/2100</t>
    </r>
    <r>
      <rPr>
        <sz val="11"/>
        <rFont val="Tahoma"/>
        <family val="2"/>
      </rPr>
      <t xml:space="preserve"> series I/O Remote Stations and </t>
    </r>
    <r>
      <rPr>
        <b/>
        <sz val="11"/>
        <rFont val="Tahoma"/>
        <family val="2"/>
      </rPr>
      <t>Shimaden Controllers</t>
    </r>
    <r>
      <rPr>
        <sz val="11"/>
        <rFont val="Tahoma"/>
        <family val="2"/>
      </rPr>
      <t xml:space="preserve"> when connecting via Ethernet TCP/IP.</t>
    </r>
  </si>
  <si>
    <r>
      <t>The</t>
    </r>
    <r>
      <rPr>
        <b/>
        <sz val="11"/>
        <rFont val="Tahoma"/>
        <family val="2"/>
      </rPr>
      <t xml:space="preserve"> 2300-NET</t>
    </r>
    <r>
      <rPr>
        <sz val="11"/>
        <rFont val="Tahoma"/>
        <family val="2"/>
      </rPr>
      <t xml:space="preserve"> is used with the</t>
    </r>
    <r>
      <rPr>
        <b/>
        <sz val="11"/>
        <rFont val="Tahoma"/>
        <family val="2"/>
      </rPr>
      <t xml:space="preserve"> 2300 series</t>
    </r>
    <r>
      <rPr>
        <sz val="11"/>
        <rFont val="Tahoma"/>
        <family val="2"/>
      </rPr>
      <t xml:space="preserve"> I/O Remote Stations when connecting via Ethernet TCP/IP.</t>
    </r>
  </si>
  <si>
    <t>Wireless Z-2400-A2 Series</t>
  </si>
  <si>
    <t>Z-2400-A2IO</t>
  </si>
  <si>
    <t>Z-2400-A2R</t>
  </si>
  <si>
    <t>Z-2400-A2IO Kit Only</t>
  </si>
  <si>
    <t>Z-2400-A2O</t>
  </si>
  <si>
    <t>Repeater node for Wireless Expansion.</t>
  </si>
  <si>
    <t>Output Remote Wireless node. 2x 4~20mA Outputs, 4x Digital I/O.</t>
  </si>
  <si>
    <r>
      <t xml:space="preserve">Input Remote Wireless node. 2x Isolated Universal Inputs, 4x Digital I/O.
Note: The Z-2400-A2I can also be used with the </t>
    </r>
    <r>
      <rPr>
        <b/>
        <sz val="11"/>
        <rFont val="Tahoma"/>
        <family val="2"/>
      </rPr>
      <t>Z-2400 Series</t>
    </r>
    <r>
      <rPr>
        <sz val="11"/>
        <rFont val="Tahoma"/>
        <family val="2"/>
      </rPr>
      <t xml:space="preserve"> as part of a </t>
    </r>
    <r>
      <rPr>
        <b/>
        <sz val="11"/>
        <rFont val="Tahoma"/>
        <family val="2"/>
      </rPr>
      <t>MicroScan SCADA</t>
    </r>
    <r>
      <rPr>
        <sz val="11"/>
        <rFont val="Tahoma"/>
        <family val="2"/>
      </rPr>
      <t xml:space="preserve"> Wireless system. See page 11.</t>
    </r>
  </si>
  <si>
    <t>70mm lead c/w plugs (Specify thermocouple type).
Includes Switchcraft plug (logger end) and Mini jack (connects to T/c Mini plug).
Mini plugs are also available on request.</t>
  </si>
  <si>
    <t>ZA-OD24-5</t>
  </si>
  <si>
    <t>ZA-OD24-8</t>
  </si>
  <si>
    <t>ZA-PG24-19</t>
  </si>
  <si>
    <t>2.4GHz modules certified for use in USA, Canada, Europe, Australia and New Zealand.</t>
  </si>
  <si>
    <t>XI-L1</t>
  </si>
  <si>
    <t>XI-L2</t>
  </si>
  <si>
    <t>XI-L4</t>
  </si>
  <si>
    <t>Single 4~20 to 4~20mA  Loop powered isolator, Input Resistance 250Ω</t>
  </si>
  <si>
    <t>Dual   4~20 to 4~20mA  Loop powered isolators, Input Resistance 250Ω</t>
  </si>
  <si>
    <t>Quad  4~20 to 4~20mA  Loop powered isolators, Input Resistance 250Ω</t>
  </si>
  <si>
    <t>Single 4~20 to 4~20mA  Loop powered isolator, Input Resistance 50Ω</t>
  </si>
  <si>
    <t>Dual   4~20 to 4~20mA  Loop powered isolators, Input Resistance 50Ω</t>
  </si>
  <si>
    <t>Quad  4~20 to 4~20mA  Loop powered isolators, Input Resistance 50Ω</t>
  </si>
  <si>
    <t>Z-2400 Series (Wireless MicroScan and Data Logging Communication)</t>
  </si>
  <si>
    <t>ZigBee® Input - 2x Universal inputs, 4x Digital inputs, 2x Digital outputs, 
2x Relay outputs. 100mW</t>
  </si>
  <si>
    <t>Z-2400-A2 High Gain Antenna options ZA (instead of standard whip type).</t>
  </si>
  <si>
    <t>See Page 11 for options and pricing</t>
  </si>
  <si>
    <r>
      <t xml:space="preserve">The </t>
    </r>
    <r>
      <rPr>
        <b/>
        <sz val="11"/>
        <rFont val="Tahoma"/>
        <family val="2"/>
      </rPr>
      <t>2400-A16-NET</t>
    </r>
    <r>
      <rPr>
        <sz val="11"/>
        <rFont val="Tahoma"/>
        <family val="2"/>
      </rPr>
      <t xml:space="preserve"> and </t>
    </r>
    <r>
      <rPr>
        <b/>
        <sz val="11"/>
        <rFont val="Tahoma"/>
        <family val="2"/>
      </rPr>
      <t>2100-A16-NET</t>
    </r>
    <r>
      <rPr>
        <sz val="11"/>
        <rFont val="Tahoma"/>
        <family val="2"/>
      </rPr>
      <t xml:space="preserve"> connect directly via Ethernet TCP/IP.</t>
    </r>
  </si>
  <si>
    <r>
      <t xml:space="preserve">1x 2300-NET - Connect via Ethernet TCP/IP (no 2400-IS)                              </t>
    </r>
    <r>
      <rPr>
        <i/>
        <sz val="11"/>
        <rFont val="Tahoma"/>
        <family val="2"/>
      </rPr>
      <t>Add</t>
    </r>
  </si>
  <si>
    <t>Alarms</t>
  </si>
  <si>
    <r>
      <t xml:space="preserve">1x 2400-A16-I16-NET - Connect via Ethernet TCP/IP (no 2400-IS)                  </t>
    </r>
    <r>
      <rPr>
        <i/>
        <sz val="11"/>
        <rFont val="Tahoma"/>
        <family val="2"/>
      </rPr>
      <t>Less</t>
    </r>
  </si>
  <si>
    <r>
      <t xml:space="preserve">2x 2400-A16-I16-NET - Connect via Ethernet TCP/IP (no 2400-IS)                   </t>
    </r>
    <r>
      <rPr>
        <i/>
        <sz val="11"/>
        <rFont val="Tahoma"/>
        <family val="2"/>
      </rPr>
      <t>Add</t>
    </r>
  </si>
  <si>
    <t>2300-AO8I</t>
  </si>
  <si>
    <t>8x 4~20mA (0~20mA) outputs, single ended</t>
  </si>
  <si>
    <t xml:space="preserve"> 1 x Serial Port Isolated RS485 or RS232 (specify), Includes Modbus RTU (Not available for IN-R)</t>
  </si>
  <si>
    <t>4~20mA Panel Display - Surface Mount</t>
  </si>
  <si>
    <t xml:space="preserve">4~20mA Panel Display IP65 (4~20mA Calibrator is NOT required for setup) </t>
  </si>
  <si>
    <t>Universal Input Indicator with no outputs. Universal Power Supply.</t>
  </si>
  <si>
    <t>Universal Input Indicator with 2x Relay outputs (250Vac, 3A Max.) plus 1x 4~20mA Analogue output. Universal Power supply.</t>
  </si>
  <si>
    <t>uP4-Din-R2</t>
  </si>
  <si>
    <t>uP4-Din-R2A</t>
  </si>
  <si>
    <t>Differential Pressure Transmitters (For Dry Non-Corrosive Gases)</t>
  </si>
  <si>
    <t xml:space="preserve"> 2 x 5A relay ouputs (for PRC1- model only)                                                                                                </t>
  </si>
  <si>
    <t xml:space="preserve"> 6 x 5A relay outputs (for PRC1- model only)</t>
  </si>
  <si>
    <t>LPN-H-CAL</t>
  </si>
  <si>
    <t>PSW-10-F</t>
  </si>
  <si>
    <t>• PSW-10-F Power Supply 24Vdc, 1.0A (1 only)</t>
  </si>
  <si>
    <t>Pressure (Does not include sensor)     Sensor (1/8 inch NPT) options below:</t>
  </si>
  <si>
    <t>Universal Input Indicator, DIN rail mount &amp; 2 Relay Outputs. Universal Power Supply.</t>
  </si>
  <si>
    <t>Universal Input Indicator, DIN rail mount &amp; 2 Relay Outputs plus One Analogue Output (4~20mA or 0~10Vdc selectable). Universal Power Supply.</t>
  </si>
  <si>
    <t>0~1m H2O, with 10 metres of cable. 4~20mA output.</t>
  </si>
  <si>
    <t>0~5m H2O, with 10 metres of cable. 4~20mA output.</t>
  </si>
  <si>
    <t>0~10m H2O, with 15 metres of cable. 4~20mA output.</t>
  </si>
  <si>
    <t>0~20m H2O, with 30 metres of cable. 4~20mA output.</t>
  </si>
  <si>
    <t>0~50m H2O, with 60 metres of cable. 4~20mA output.</t>
  </si>
  <si>
    <t>Submersible Level Transmitters</t>
  </si>
  <si>
    <t xml:space="preserve">IN-LLT Series (Rev 1) - Submersible Level Transmitters for Water applications </t>
  </si>
  <si>
    <t>0~5m H2O, with 10 metres of cable. 0~5Vdc output.</t>
  </si>
  <si>
    <r>
      <t xml:space="preserve">Contains </t>
    </r>
    <r>
      <rPr>
        <u/>
        <sz val="11"/>
        <rFont val="Tahoma"/>
        <family val="2"/>
      </rPr>
      <t>One</t>
    </r>
    <r>
      <rPr>
        <sz val="11"/>
        <rFont val="Tahoma"/>
        <family val="2"/>
      </rPr>
      <t xml:space="preserve"> Mark4 battery. </t>
    </r>
    <r>
      <rPr>
        <sz val="10"/>
        <rFont val="Tahoma"/>
        <family val="2"/>
      </rPr>
      <t>Comes complete with stainless tube, 2 Orings &amp; new label.</t>
    </r>
  </si>
  <si>
    <r>
      <t xml:space="preserve">Contains </t>
    </r>
    <r>
      <rPr>
        <u/>
        <sz val="11"/>
        <rFont val="Tahoma"/>
        <family val="2"/>
      </rPr>
      <t>Three</t>
    </r>
    <r>
      <rPr>
        <sz val="11"/>
        <rFont val="Tahoma"/>
        <family val="2"/>
      </rPr>
      <t xml:space="preserve"> Mark4 batteries. </t>
    </r>
    <r>
      <rPr>
        <sz val="10"/>
        <rFont val="Tahoma"/>
        <family val="2"/>
      </rPr>
      <t>Comes complete with stainless tube, 2 Orings &amp; new label.</t>
    </r>
  </si>
  <si>
    <t>Replacement Battery Kits - Mark4</t>
  </si>
  <si>
    <t>Mark3 loggers must be returned to Intech for factory replacement of batteries.</t>
  </si>
  <si>
    <t>2400-R2 Relay expansion unit for 2400-A16</t>
  </si>
  <si>
    <t>Relay output expansion unit for 2400-A16. Power supply 24Vdc, 10VA.</t>
  </si>
  <si>
    <t>Maths function, DC to DC isolating transmitter with 3 inputs (LV option NOT available)</t>
  </si>
  <si>
    <t>Adjustable Output 5~30Vdc, High/Mid Input power supply - 200mA Output Current</t>
  </si>
  <si>
    <t>24Vdc Output - 1A Output Current</t>
  </si>
  <si>
    <t>Adjustable Output 5~30Vdc, Low Input power supply - 200mA Output Current</t>
  </si>
  <si>
    <t>Instrument Quality Power Supplies</t>
  </si>
  <si>
    <t>DLC Tester Mk4</t>
  </si>
  <si>
    <t>DLC Tester Mk4 Kit</t>
  </si>
  <si>
    <t>HR-Battery Mk3</t>
  </si>
  <si>
    <t>HR-Battery Mk4</t>
  </si>
  <si>
    <r>
      <t xml:space="preserve">Spare Mark4 battery </t>
    </r>
    <r>
      <rPr>
        <b/>
        <sz val="11"/>
        <rFont val="Tahoma"/>
        <family val="2"/>
      </rPr>
      <t>ONLY</t>
    </r>
    <r>
      <rPr>
        <sz val="11"/>
        <rFont val="Tahoma"/>
        <family val="2"/>
      </rPr>
      <t xml:space="preserve"> available at the time of purchase of an HR Data logger.</t>
    </r>
  </si>
  <si>
    <t>24Vdc Power Supply:</t>
  </si>
  <si>
    <t>Overload protection unit for lightning</t>
  </si>
  <si>
    <t>Potentiometer to DC isolating transmitter (LV option NOT available)</t>
  </si>
  <si>
    <t>Power supply of 10~28Vac/dc fitted to any PI series transmitter (not for PI-M, PI-P or PI-R)</t>
  </si>
  <si>
    <t xml:space="preserve">Flow pulse amplifier  </t>
  </si>
  <si>
    <t>Programmable spans from ±10 to ±100mm W.G. Factory set to 0~100mm W.G.</t>
  </si>
  <si>
    <t>Programmable spans from ±100 to ±1000mm W.G. Factory set to 0~1000mm W.G.</t>
  </si>
  <si>
    <t>Non Spill calibration canister with 75% and 33% RH salt solutions complete with adaptor.</t>
  </si>
  <si>
    <t>eze System Cloud Based Monitoring (Comes with a limited, free service period).</t>
  </si>
  <si>
    <t>eze Cable-485</t>
  </si>
  <si>
    <t xml:space="preserve">Contact Intech for Service Options available. </t>
  </si>
  <si>
    <t>0~100m H2O, with 110 metres of cable. 4~20mA output.</t>
  </si>
  <si>
    <r>
      <t>Upgrading to a larger package + modules combination.  Price is the</t>
    </r>
    <r>
      <rPr>
        <b/>
        <sz val="10"/>
        <rFont val="Tahoma"/>
        <family val="2"/>
      </rPr>
      <t xml:space="preserve"> dollar difference </t>
    </r>
    <r>
      <rPr>
        <sz val="10"/>
        <rFont val="Tahoma"/>
        <family val="2"/>
      </rPr>
      <t xml:space="preserve">between packages + modules plus  </t>
    </r>
    <r>
      <rPr>
        <sz val="10"/>
        <color indexed="10"/>
        <rFont val="Tahoma"/>
        <family val="2"/>
      </rPr>
      <t>and plus Dongle or License Key Upgrade</t>
    </r>
  </si>
  <si>
    <t>2.4Ghz Indoor Antenna for Z-2400 Series.
Indoor 5.5dBi Omni Directional Rubber Duck Antenna.</t>
  </si>
  <si>
    <t>ZB-P-45</t>
  </si>
  <si>
    <t>Extension Coax for Z-2400 Series Indoor Antenna. RP-SMA Type with Bulkhead 0.2m.</t>
  </si>
  <si>
    <t>ZA-OD24-2</t>
  </si>
  <si>
    <t>All Z-2400 Wireless modules require a 9~36Vdc power supply.</t>
  </si>
  <si>
    <t>Communication Modules for RS485/422</t>
  </si>
  <si>
    <t>Digi485</t>
  </si>
  <si>
    <t>Light energy cable</t>
  </si>
  <si>
    <t>THP-LB-CL</t>
  </si>
  <si>
    <t>Temperature, Humidity and Barometric Pressure Sensors, all housed in solar Radiation Shield mounted in L-Bar mounting arm c/w 5m cable.</t>
  </si>
  <si>
    <t>Digi Radio Modem for RS485/422</t>
  </si>
  <si>
    <t>Process Indicators - Universal Power Supply 24~250Vac / 19.5~250Vdc</t>
  </si>
  <si>
    <t>Spare wick cloth for wet bulb sensor</t>
  </si>
  <si>
    <t>One Wireless Output node and One Input node, Paired &amp; supplied as a Kit:</t>
  </si>
  <si>
    <t xml:space="preserve">ZigBee® Modules.  Power Supply: 9~36Vdc. </t>
  </si>
  <si>
    <t>Shimaden Lite software package (Note: Shimaden Lite should only be used with Windows 7 or above and is not a replacement for a full SCADA system)</t>
  </si>
  <si>
    <t>Solar Radiation Shield - used for more accurate measurement of temperature, humidity and barometric pressure sensors. (Does not include sensors) 
Must be attached to L-Bar or T-Bar.</t>
  </si>
  <si>
    <t>P100-HR-PS</t>
  </si>
  <si>
    <t>Pressure sensor. Range = -15~100psi  (Overload 200psi, Burst 500psi).</t>
  </si>
  <si>
    <t>P300-HR-PS</t>
  </si>
  <si>
    <t>Pressure sensor. Range = -15~300psi  (Overload 600psi, Burst 1500psi).</t>
  </si>
  <si>
    <t>P100-MC-PS</t>
  </si>
  <si>
    <t>P300-MC-PS</t>
  </si>
  <si>
    <t>Power supply 85~264Vac/dc or 23~90Vdc (field selectable)</t>
  </si>
  <si>
    <r>
      <t xml:space="preserve">2100-D Digital input/output SCADA station   </t>
    </r>
    <r>
      <rPr>
        <sz val="11"/>
        <rFont val="Tahoma"/>
        <family val="2"/>
      </rPr>
      <t>Power supply 85~264Vac/dc or 23~90Vdc (field selectable)</t>
    </r>
  </si>
  <si>
    <r>
      <t xml:space="preserve">2100-R2 Relay expansion unit for 2100-A16 </t>
    </r>
    <r>
      <rPr>
        <sz val="11"/>
        <rFont val="Tahoma"/>
        <family val="2"/>
      </rPr>
      <t xml:space="preserve"> Power supply 85~264Vac/dc or 23~90Vdc (field selectable)</t>
    </r>
  </si>
  <si>
    <t>Analogue input remote station. 16 analogue channels.  Modbus RTU standard.
Power supply 85~264Vac/dc or 23~90Vdc (field selectable)</t>
  </si>
  <si>
    <t>24Vdc, 1.0A Instrument Power Supply for the 2300-NET</t>
  </si>
  <si>
    <t>24Vdc, 1.0A Instrument Power Supply for the Z-2400-A2 Series</t>
  </si>
  <si>
    <t>24Vdc, 1.0A Instrument Power Supply for the 2400-R2</t>
  </si>
  <si>
    <r>
      <t xml:space="preserve">For MicroScan V5 </t>
    </r>
    <r>
      <rPr>
        <b/>
        <sz val="11"/>
        <rFont val="Tahoma"/>
        <family val="2"/>
      </rPr>
      <t>R8, R16 &amp; R32</t>
    </r>
    <r>
      <rPr>
        <sz val="11"/>
        <rFont val="Tahoma"/>
        <family val="2"/>
      </rPr>
      <t xml:space="preserve"> software packages only. </t>
    </r>
    <r>
      <rPr>
        <sz val="10"/>
        <rFont val="Tahoma"/>
        <family val="2"/>
      </rPr>
      <t>Includes all features of MA5</t>
    </r>
  </si>
  <si>
    <t>24Vdc, 1.0A Instrument Power Supply for the 2300 Series</t>
  </si>
  <si>
    <t>pH / Humidity / Signal Generator / Overvoltage / Light Intensity / Instrument Power Supplies</t>
  </si>
  <si>
    <t>Wireless Z-2400-A2 Series / Multiplexers / Comms Converters / 2300 Series Remote Stations</t>
  </si>
  <si>
    <t>Multiplexers / 2400/2100 Series Remote Stations / eze System</t>
  </si>
  <si>
    <t>Mini packs - Complete Chart Recorder replacement packages / Submersible Level Transmitters</t>
  </si>
  <si>
    <t>MA5 / Shimaden Lite Software / Z-2400 Series (Wireless MicroScan and Data Logging Communication)</t>
  </si>
  <si>
    <t xml:space="preserve">ezeio Controller. Communications Ethernet TCP/IP, 3G/GSM mobile/cellular network.
*Does not include SIM card or ongoing provider charges. </t>
  </si>
  <si>
    <t>24Vdc, 1.0A Instrument Power Supply for the Z-2400 Series</t>
  </si>
  <si>
    <r>
      <t xml:space="preserve">USB Programming key for programming </t>
    </r>
    <r>
      <rPr>
        <b/>
        <sz val="11"/>
        <rFont val="Tahoma"/>
        <family val="2"/>
      </rPr>
      <t>2400-A16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Intech Micro Station Programmer</t>
    </r>
    <r>
      <rPr>
        <sz val="11"/>
        <rFont val="Tahoma"/>
        <family val="2"/>
      </rPr>
      <t xml:space="preserve"> software (</t>
    </r>
    <r>
      <rPr>
        <sz val="10.5"/>
        <rFont val="Tahoma"/>
        <family val="2"/>
      </rPr>
      <t xml:space="preserve">software also for data logging with the </t>
    </r>
    <r>
      <rPr>
        <b/>
        <sz val="11"/>
        <rFont val="Tahoma"/>
        <family val="2"/>
      </rPr>
      <t>2400-A16-SD-NET</t>
    </r>
    <r>
      <rPr>
        <sz val="11"/>
        <rFont val="Tahoma"/>
        <family val="2"/>
      </rPr>
      <t>)</t>
    </r>
  </si>
  <si>
    <r>
      <t xml:space="preserve">USB Programming Key for programming </t>
    </r>
    <r>
      <rPr>
        <b/>
        <sz val="11"/>
        <rFont val="Tahoma"/>
        <family val="2"/>
      </rPr>
      <t>XU Transmitters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XU Software</t>
    </r>
  </si>
  <si>
    <r>
      <t xml:space="preserve">USB Programming Key for programming </t>
    </r>
    <r>
      <rPr>
        <b/>
        <sz val="11"/>
        <rFont val="Tahoma"/>
        <family val="2"/>
      </rPr>
      <t>IN-uP4 / uP4-Din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</si>
  <si>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1"/>
        <rFont val="Tahoma"/>
        <family val="2"/>
      </rPr>
      <t>Z-2400-A2 Series</t>
    </r>
    <r>
      <rPr>
        <sz val="11"/>
        <rFont val="Tahoma"/>
        <family val="2"/>
      </rPr>
      <t xml:space="preserve"> with </t>
    </r>
    <r>
      <rPr>
        <b/>
        <sz val="11"/>
        <rFont val="Tahoma"/>
        <family val="2"/>
      </rPr>
      <t>uP Configure</t>
    </r>
    <r>
      <rPr>
        <sz val="11"/>
        <rFont val="Tahoma"/>
        <family val="2"/>
      </rPr>
      <t xml:space="preserve"> software</t>
    </r>
  </si>
  <si>
    <r>
      <t xml:space="preserve">USB Programming Key for programming </t>
    </r>
    <r>
      <rPr>
        <b/>
        <sz val="10.5"/>
        <rFont val="Tahoma"/>
        <family val="2"/>
      </rPr>
      <t>Z-2400-A2I</t>
    </r>
    <r>
      <rPr>
        <sz val="10.5"/>
        <rFont val="Tahoma"/>
        <family val="2"/>
      </rPr>
      <t xml:space="preserve"> and </t>
    </r>
    <r>
      <rPr>
        <b/>
        <sz val="10.5"/>
        <rFont val="Tahoma"/>
        <family val="2"/>
      </rPr>
      <t>Z-2400-Sleeper</t>
    </r>
    <r>
      <rPr>
        <sz val="10.5"/>
        <rFont val="Tahoma"/>
        <family val="2"/>
      </rPr>
      <t xml:space="preserve"> with </t>
    </r>
    <r>
      <rPr>
        <b/>
        <sz val="10.5"/>
        <rFont val="Tahoma"/>
        <family val="2"/>
      </rPr>
      <t>XU Software</t>
    </r>
  </si>
  <si>
    <t>Combination inputs and outputs, single ended</t>
  </si>
  <si>
    <t>8x 4~20mA (0~20mA) inputs, 1.0KV isolation between each input</t>
  </si>
  <si>
    <t>8x 0~10Vdc (2~10Vdc) inputs, 1.0KV isolation between each input</t>
  </si>
  <si>
    <t>2x RTD inputs, 2x 4~20mA inputs OR 2x 0~10Vdc inputs, 1x 4~20mA output, 4x Digital inputs, 2x Digital outputs</t>
  </si>
  <si>
    <r>
      <t>4x Relay outputs,</t>
    </r>
    <r>
      <rPr>
        <sz val="10.5"/>
        <rFont val="Tahoma"/>
        <family val="2"/>
      </rPr>
      <t xml:space="preserve"> Change over contacts, One output can be dedicated to Comms Fail Alarm</t>
    </r>
  </si>
  <si>
    <t>Dual temperature. RTD Pt100/Pt500/Pt1000 (Does not include RTD probe)</t>
  </si>
  <si>
    <t>RTD Pt100 temperature probe for Pt-HR, range -100~150°C</t>
  </si>
  <si>
    <r>
      <t xml:space="preserve">RTD Pt1000 Temperature Probe, range -50~130°C
</t>
    </r>
    <r>
      <rPr>
        <sz val="10"/>
        <rFont val="Tahoma"/>
        <family val="2"/>
      </rPr>
      <t>Logger maximum RTD Pt1000 temperature range is -100~400°C</t>
    </r>
  </si>
  <si>
    <t>External RTD temperature sensor, range -200~600°C  (Does not include probe)  Accepts RTD Pt100, Pt500 and Pt1000 type probes.</t>
  </si>
  <si>
    <t>RTD Pt100 temperature probe for Pt-LCD, range -100~150°C</t>
  </si>
  <si>
    <t>General purpose  ¾” NPT pH sensor.  Includes a RTD Pt100 sensor</t>
  </si>
  <si>
    <t>General purpose  ¾” NPT  pH sensor with long insertion length. Includes a RTD Pt100 sensor</t>
  </si>
  <si>
    <t>General purpose  ¾” NPT  pH sensor with long insertion length. High temp. version including a RTD Pt100 sensor</t>
  </si>
  <si>
    <t>Fit plug set to pH sensor for use with pH-HR logger.  We recommend using a pH sensor fitted with a RTD Pt100 sensor for the best possible accuracy.</t>
  </si>
  <si>
    <r>
      <t xml:space="preserve">Three RTD Pt1000 temperature probes, range -50~130°C
</t>
    </r>
    <r>
      <rPr>
        <sz val="10"/>
        <rFont val="Tahoma"/>
        <family val="2"/>
      </rPr>
      <t>(Logger maximum RTD Pt1000 range is -100~400°C)</t>
    </r>
  </si>
  <si>
    <r>
      <t>General purpose  ¾” NPT pH sensor. High temp. version</t>
    </r>
    <r>
      <rPr>
        <sz val="10.5"/>
        <rFont val="Tahoma"/>
        <family val="2"/>
      </rPr>
      <t xml:space="preserve"> including a RTD Pt100 sensor</t>
    </r>
  </si>
  <si>
    <t>NZ$ each</t>
  </si>
  <si>
    <t>US$ each</t>
  </si>
  <si>
    <t>EUR€ each</t>
  </si>
  <si>
    <t xml:space="preserve">eze Cable RS485 (1m), if using ezeio with a Intech Micro Remote Station. </t>
  </si>
  <si>
    <t xml:space="preserve"> </t>
  </si>
  <si>
    <t>IN-LLT-C17-10</t>
  </si>
  <si>
    <t>IN-LLT-C17-20</t>
  </si>
  <si>
    <t>IN-LLT-C17-50</t>
  </si>
  <si>
    <t>IN-LLT-C17-100</t>
  </si>
  <si>
    <t>WS3-WD-THP-TB-CL</t>
  </si>
  <si>
    <t>Wind speed 3 cup, wind direction, Temperature, Humidity and Barometric Pressure Sensors, all housed in solar Radiation Shield mounted on T-Bar mounting arm c/w 5m cable.</t>
  </si>
  <si>
    <t>Light Energy Sensor</t>
  </si>
  <si>
    <t>Wall Mount RTD Probes</t>
  </si>
  <si>
    <t>WMR-CB</t>
  </si>
  <si>
    <t>Wall mount pvc conduit box probe. 6.4 x 100mm IP44 (-20~80°C).</t>
  </si>
  <si>
    <t>Gland</t>
  </si>
  <si>
    <t>Optional cable gland</t>
  </si>
  <si>
    <t>WMR-AL</t>
  </si>
  <si>
    <t>Wall mount alloy head probe. 6.4 x 100mm IP67 (-40~110°C).</t>
  </si>
  <si>
    <t xml:space="preserve">Other Temperature Sensors available on request. </t>
  </si>
  <si>
    <t>Temperature Probes</t>
  </si>
  <si>
    <t>LPN-H-Flange</t>
  </si>
  <si>
    <t>LPN-H-CAP</t>
  </si>
  <si>
    <t>2400-A16-I16-NET-H</t>
  </si>
  <si>
    <t>16 Isolated Universal Input Channels, with Ethernet TCP/IP option connection fitted.</t>
  </si>
  <si>
    <t>Analogue input remote station. 16 analogue channels.  Modbus RTU standard. Ethernet TCP/IP option connection fitted. Power supply 85~264Vac/dc or 23~90Vdc.</t>
  </si>
  <si>
    <t>NAA-101</t>
  </si>
  <si>
    <t>Terminal box with filter without OVP</t>
  </si>
  <si>
    <t>NAA-102</t>
  </si>
  <si>
    <t>Terminal box with filter and integral OVP</t>
  </si>
  <si>
    <t>NAA-209</t>
  </si>
  <si>
    <r>
      <t>If you already have a USB or Parallel (Super Pro) dongle. Replacement for lost file.</t>
    </r>
    <r>
      <rPr>
        <i/>
        <sz val="10"/>
        <rFont val="Tahoma"/>
        <family val="2"/>
      </rPr>
      <t xml:space="preserve">      </t>
    </r>
  </si>
  <si>
    <t>Add on probe sets for GP-HR</t>
  </si>
  <si>
    <t>Omni7</t>
  </si>
  <si>
    <t>Add on probe sets for GP-MC</t>
  </si>
  <si>
    <t>RAIN</t>
  </si>
  <si>
    <t>0.2mm Rain Gauge, Pulse output, Pole mount.</t>
  </si>
  <si>
    <t>2.4Ghz Indoor Antennas for Z-2400 Series.</t>
  </si>
  <si>
    <t xml:space="preserve">2.4GHz Indoor /Outdoor High Gain Antennas </t>
  </si>
  <si>
    <t>LPN-H Replacement Filter Cap</t>
  </si>
  <si>
    <t>pH voltage to DC isolating transmitter with LCD display. See page 15 for pH probes.</t>
  </si>
  <si>
    <t>Signal Generator - use with a multimeter to simulate instrument signals.</t>
  </si>
  <si>
    <t>Light intensity 4~20mA transmitter (replaces TWN-LUX)</t>
  </si>
  <si>
    <t>Adjustable Output 5~30Vdc - 1A Output Current,  Power Supply of 100~264Vac/dc</t>
  </si>
  <si>
    <t>0~2,000</t>
  </si>
  <si>
    <t>2,001~7,500</t>
  </si>
  <si>
    <t>7,501~12,000</t>
  </si>
  <si>
    <t>12,001~28,000</t>
  </si>
  <si>
    <t>28,001 up</t>
  </si>
  <si>
    <t>19,001 up</t>
  </si>
  <si>
    <t>8,501~19,000</t>
  </si>
  <si>
    <t>0~1,000</t>
  </si>
  <si>
    <t>1,001~5,000</t>
  </si>
  <si>
    <t>5,001~8,500</t>
  </si>
  <si>
    <t>IN-LLT-C-1</t>
  </si>
  <si>
    <t>IN-LLT-C-5</t>
  </si>
  <si>
    <t>IN-LLT-V-5</t>
  </si>
  <si>
    <t>H-CL</t>
  </si>
  <si>
    <t>T-CL</t>
  </si>
  <si>
    <t>BP-CL</t>
  </si>
  <si>
    <t>DC to DC isolating signal transmitter (Not frequency input - see LPI-F-D below)</t>
  </si>
  <si>
    <t>For MicroScan V5 software packages. Customer to supply Modem Kit, see Intech for advice’</t>
  </si>
  <si>
    <t>Customer to supply Modem Kit, see Intech for advice.</t>
  </si>
  <si>
    <t>mA3+P-PS</t>
  </si>
  <si>
    <t>2100-IS-USB</t>
  </si>
  <si>
    <t>Isolating USB to RS485 or RS422 (selectable) Converter. Relay output for comms failure.</t>
  </si>
  <si>
    <t>Intech Instruments Ltd             Distributor Price List - 2023/24</t>
  </si>
  <si>
    <t>XJ4-LV</t>
  </si>
  <si>
    <t>Single 4 wire (powered) Transmitter - Universal Input, Analogue, Low voltage</t>
  </si>
  <si>
    <t>ezeio-GSM-S</t>
  </si>
  <si>
    <t>Z-2400-Sleeper-T</t>
  </si>
  <si>
    <t>ZigBee® Sleeper Turbo Plug Powered &amp; Battery Powered + 2 Universal Inputs. 1mW</t>
  </si>
  <si>
    <r>
      <t xml:space="preserve">Omni7 </t>
    </r>
    <r>
      <rPr>
        <sz val="11"/>
        <rFont val="Tahoma"/>
        <family val="2"/>
      </rPr>
      <t>software in USB (Free to download from our website)</t>
    </r>
  </si>
  <si>
    <t>Outdoor 2.2dBi Omni Directional Whip Antenna, wall mount bracket complete with 0.5m Coax Cable with bulkhead and 1.5m Coax Seal.</t>
  </si>
  <si>
    <t>Outdoor 8dBi Omni Directional Monopole Antenna complete with 5m Coax Cable and 1.5m Coax Seal.</t>
  </si>
  <si>
    <t>Outdoor 19dBi Directional Parabolic Grid Antenna complete with 5m Coax Cable and 1.5m Coax Seal.</t>
  </si>
  <si>
    <r>
      <t>2.4Ghz Outdoor Antenna Kits for Z-2400 Series.</t>
    </r>
    <r>
      <rPr>
        <b/>
        <i/>
        <sz val="9"/>
        <rFont val="Tahoma"/>
        <family val="2"/>
      </rPr>
      <t>(Outdoor antennas are supplied with mounting brackets and coax-seal)</t>
    </r>
  </si>
  <si>
    <t>Other options available on request: https://www.intech.co.nz/product/z-2400-a2-antennas/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</si>
</sst>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* #,##0.00_-;\-&quot;$&quot;* #,##0.00_-;_-&quot;$&quot;* &quot;-&quot;??_-;_-@_-"/>
    <numFmt numFmtId="164" formatCode="&quot;$&quot;#,##0.00"/>
    <numFmt numFmtId="165" formatCode="&quot;$&quot;#,##0"/>
    <numFmt numFmtId="166" formatCode="_-\€* #,##0.00_-;\-\€* #,##0.00_-;_-\€* &quot;-&quot;??_-;_-@_-"/>
    <numFmt numFmtId="167" formatCode="0.000"/>
  </numFmts>
  <fonts count="5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1"/>
      <name val="Tahoma"/>
      <family val="2"/>
    </font>
    <font>
      <sz val="11"/>
      <name val="Arial"/>
      <family val="2"/>
    </font>
    <font>
      <sz val="11"/>
      <name val="Tahoma"/>
      <family val="2"/>
    </font>
    <font>
      <u/>
      <sz val="10"/>
      <color indexed="12"/>
      <name val="Arial"/>
      <family val="2"/>
    </font>
    <font>
      <b/>
      <i/>
      <sz val="11"/>
      <name val="Tahoma"/>
      <family val="2"/>
    </font>
    <font>
      <i/>
      <sz val="11"/>
      <name val="Tahoma"/>
      <family val="2"/>
    </font>
    <font>
      <sz val="11"/>
      <name val="Arial"/>
      <family val="2"/>
    </font>
    <font>
      <b/>
      <sz val="11"/>
      <color indexed="10"/>
      <name val="Tahoma"/>
      <family val="2"/>
    </font>
    <font>
      <b/>
      <sz val="11"/>
      <color indexed="9"/>
      <name val="Tahoma"/>
      <family val="2"/>
    </font>
    <font>
      <b/>
      <sz val="11"/>
      <name val="Arial"/>
      <family val="2"/>
    </font>
    <font>
      <sz val="12"/>
      <name val="Arial"/>
      <family val="2"/>
    </font>
    <font>
      <b/>
      <sz val="8"/>
      <name val="Tahoma"/>
      <family val="2"/>
    </font>
    <font>
      <sz val="8"/>
      <name val="Tahoma"/>
      <family val="2"/>
    </font>
    <font>
      <b/>
      <sz val="10"/>
      <name val="Tahoma"/>
      <family val="2"/>
    </font>
    <font>
      <sz val="10"/>
      <name val="Tahoma"/>
      <family val="2"/>
    </font>
    <font>
      <sz val="10"/>
      <name val="Arial"/>
      <family val="2"/>
    </font>
    <font>
      <b/>
      <sz val="14"/>
      <color indexed="9"/>
      <name val="Tahoma"/>
      <family val="2"/>
    </font>
    <font>
      <sz val="12"/>
      <name val="Tahoma"/>
      <family val="2"/>
    </font>
    <font>
      <b/>
      <sz val="12"/>
      <name val="Tahoma"/>
      <family val="2"/>
    </font>
    <font>
      <b/>
      <u/>
      <sz val="12"/>
      <color indexed="12"/>
      <name val="Tahoma"/>
      <family val="2"/>
    </font>
    <font>
      <u/>
      <sz val="12"/>
      <color indexed="12"/>
      <name val="Tahoma"/>
      <family val="2"/>
    </font>
    <font>
      <b/>
      <sz val="4"/>
      <name val="Tahoma"/>
      <family val="2"/>
    </font>
    <font>
      <sz val="4"/>
      <name val="Tahoma"/>
      <family val="2"/>
    </font>
    <font>
      <sz val="4"/>
      <name val="Arial"/>
      <family val="2"/>
    </font>
    <font>
      <sz val="10"/>
      <color indexed="10"/>
      <name val="Tahoma"/>
      <family val="2"/>
    </font>
    <font>
      <i/>
      <sz val="10"/>
      <name val="Tahoma"/>
      <family val="2"/>
    </font>
    <font>
      <b/>
      <sz val="10"/>
      <color indexed="10"/>
      <name val="Tahoma"/>
      <family val="2"/>
    </font>
    <font>
      <i/>
      <sz val="8"/>
      <name val="Arial"/>
      <family val="2"/>
    </font>
    <font>
      <b/>
      <sz val="14"/>
      <color indexed="12"/>
      <name val="Tahoma"/>
      <family val="2"/>
    </font>
    <font>
      <sz val="9"/>
      <name val="Tahoma"/>
      <family val="2"/>
    </font>
    <font>
      <b/>
      <sz val="20"/>
      <name val="Arial"/>
      <family val="2"/>
    </font>
    <font>
      <b/>
      <i/>
      <sz val="10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1"/>
      <color indexed="9"/>
      <name val="Tahoma"/>
      <family val="2"/>
    </font>
    <font>
      <sz val="10"/>
      <name val="Arial"/>
      <family val="2"/>
    </font>
    <font>
      <b/>
      <sz val="14"/>
      <color rgb="FF0000FF"/>
      <name val="Tahoma"/>
      <family val="2"/>
    </font>
    <font>
      <b/>
      <sz val="11"/>
      <color rgb="FFC00000"/>
      <name val="Tahoma"/>
      <family val="2"/>
    </font>
    <font>
      <b/>
      <u/>
      <sz val="11"/>
      <name val="Tahoma"/>
      <family val="2"/>
    </font>
    <font>
      <sz val="10.5"/>
      <name val="Tahoma"/>
      <family val="2"/>
    </font>
    <font>
      <b/>
      <sz val="9"/>
      <name val="Tahoma"/>
      <family val="2"/>
    </font>
    <font>
      <sz val="9"/>
      <name val="Arial"/>
      <family val="2"/>
    </font>
    <font>
      <u/>
      <sz val="11"/>
      <name val="Tahoma"/>
      <family val="2"/>
    </font>
    <font>
      <sz val="11"/>
      <color rgb="FF1F497D"/>
      <name val="Tahoma"/>
      <family val="2"/>
    </font>
    <font>
      <b/>
      <sz val="10.5"/>
      <name val="Tahoma"/>
      <family val="2"/>
    </font>
    <font>
      <b/>
      <i/>
      <sz val="9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FFCC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44" fontId="1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39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8" fillId="0" borderId="0"/>
  </cellStyleXfs>
  <cellXfs count="490">
    <xf numFmtId="0" fontId="0" fillId="0" borderId="0" xfId="0"/>
    <xf numFmtId="0" fontId="4" fillId="0" borderId="0" xfId="0" applyFont="1"/>
    <xf numFmtId="44" fontId="5" fillId="2" borderId="1" xfId="1" applyFont="1" applyFill="1" applyBorder="1" applyAlignment="1">
      <alignment horizontal="right" vertical="center"/>
    </xf>
    <xf numFmtId="44" fontId="5" fillId="0" borderId="2" xfId="1" applyFont="1" applyBorder="1" applyAlignment="1">
      <alignment horizontal="right" vertical="center"/>
    </xf>
    <xf numFmtId="166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/>
    </xf>
    <xf numFmtId="44" fontId="5" fillId="0" borderId="3" xfId="1" applyFont="1" applyBorder="1" applyAlignment="1">
      <alignment horizontal="right" vertical="center"/>
    </xf>
    <xf numFmtId="0" fontId="5" fillId="0" borderId="0" xfId="0" applyFont="1" applyAlignment="1">
      <alignment horizontal="left" vertical="center" wrapText="1"/>
    </xf>
    <xf numFmtId="44" fontId="5" fillId="0" borderId="1" xfId="1" applyFont="1" applyBorder="1" applyAlignment="1">
      <alignment horizontal="right" vertical="center"/>
    </xf>
    <xf numFmtId="0" fontId="5" fillId="0" borderId="4" xfId="0" applyFont="1" applyBorder="1" applyAlignment="1">
      <alignment horizontal="left" vertical="center" wrapText="1"/>
    </xf>
    <xf numFmtId="44" fontId="5" fillId="0" borderId="4" xfId="1" applyFont="1" applyBorder="1" applyAlignment="1">
      <alignment horizontal="right" vertical="center"/>
    </xf>
    <xf numFmtId="0" fontId="5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right" vertical="center"/>
    </xf>
    <xf numFmtId="2" fontId="5" fillId="0" borderId="8" xfId="0" applyNumberFormat="1" applyFont="1" applyBorder="1" applyAlignment="1">
      <alignment horizontal="right" vertical="center"/>
    </xf>
    <xf numFmtId="0" fontId="5" fillId="2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/>
    </xf>
    <xf numFmtId="0" fontId="5" fillId="0" borderId="9" xfId="0" applyFont="1" applyBorder="1" applyAlignment="1">
      <alignment horizontal="left" vertical="center" wrapText="1"/>
    </xf>
    <xf numFmtId="44" fontId="5" fillId="0" borderId="9" xfId="1" applyFont="1" applyBorder="1" applyAlignment="1">
      <alignment horizontal="right" vertical="center"/>
    </xf>
    <xf numFmtId="44" fontId="5" fillId="3" borderId="1" xfId="1" applyFont="1" applyFill="1" applyBorder="1" applyAlignment="1">
      <alignment horizontal="right" vertical="center"/>
    </xf>
    <xf numFmtId="0" fontId="8" fillId="3" borderId="1" xfId="0" applyFont="1" applyFill="1" applyBorder="1" applyAlignment="1">
      <alignment horizontal="left" vertical="center" wrapText="1"/>
    </xf>
    <xf numFmtId="44" fontId="5" fillId="3" borderId="10" xfId="1" applyFont="1" applyFill="1" applyBorder="1" applyAlignment="1">
      <alignment horizontal="right" vertical="center"/>
    </xf>
    <xf numFmtId="0" fontId="5" fillId="3" borderId="1" xfId="0" applyFont="1" applyFill="1" applyBorder="1" applyAlignment="1">
      <alignment horizontal="left" vertical="center" wrapText="1"/>
    </xf>
    <xf numFmtId="44" fontId="5" fillId="0" borderId="0" xfId="1" applyFont="1" applyBorder="1" applyAlignment="1">
      <alignment horizontal="right" vertical="center"/>
    </xf>
    <xf numFmtId="0" fontId="5" fillId="3" borderId="3" xfId="0" applyFont="1" applyFill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166" fontId="5" fillId="0" borderId="2" xfId="0" applyNumberFormat="1" applyFont="1" applyBorder="1" applyAlignment="1">
      <alignment horizontal="right" vertical="center"/>
    </xf>
    <xf numFmtId="44" fontId="4" fillId="0" borderId="1" xfId="1" applyFont="1" applyBorder="1" applyAlignment="1">
      <alignment horizontal="right" vertical="center"/>
    </xf>
    <xf numFmtId="44" fontId="9" fillId="0" borderId="3" xfId="1" applyFont="1" applyBorder="1" applyAlignment="1">
      <alignment horizontal="right" vertical="center"/>
    </xf>
    <xf numFmtId="44" fontId="5" fillId="0" borderId="1" xfId="1" applyFont="1" applyFill="1" applyBorder="1" applyAlignment="1">
      <alignment horizontal="right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" xfId="1" applyFont="1" applyBorder="1" applyAlignment="1">
      <alignment horizontal="right" vertical="center" wrapText="1"/>
    </xf>
    <xf numFmtId="0" fontId="4" fillId="0" borderId="3" xfId="0" applyFont="1" applyBorder="1"/>
    <xf numFmtId="0" fontId="4" fillId="3" borderId="3" xfId="0" applyFont="1" applyFill="1" applyBorder="1"/>
    <xf numFmtId="2" fontId="5" fillId="0" borderId="3" xfId="0" applyNumberFormat="1" applyFont="1" applyBorder="1" applyAlignment="1">
      <alignment horizontal="right" vertical="center"/>
    </xf>
    <xf numFmtId="0" fontId="4" fillId="3" borderId="7" xfId="0" applyFont="1" applyFill="1" applyBorder="1"/>
    <xf numFmtId="0" fontId="7" fillId="0" borderId="6" xfId="0" applyFont="1" applyBorder="1" applyAlignment="1">
      <alignment horizontal="left" vertical="center" wrapText="1"/>
    </xf>
    <xf numFmtId="44" fontId="5" fillId="0" borderId="7" xfId="1" applyFont="1" applyBorder="1" applyAlignment="1">
      <alignment horizontal="left" vertical="center" wrapText="1"/>
    </xf>
    <xf numFmtId="9" fontId="5" fillId="0" borderId="1" xfId="1" applyNumberFormat="1" applyFont="1" applyBorder="1" applyAlignment="1">
      <alignment horizontal="right" vertical="center" wrapText="1"/>
    </xf>
    <xf numFmtId="9" fontId="5" fillId="0" borderId="1" xfId="1" applyNumberFormat="1" applyFont="1" applyBorder="1" applyAlignment="1">
      <alignment horizontal="right" vertical="center"/>
    </xf>
    <xf numFmtId="9" fontId="5" fillId="0" borderId="1" xfId="0" applyNumberFormat="1" applyFont="1" applyBorder="1" applyAlignment="1">
      <alignment horizontal="right" vertical="center"/>
    </xf>
    <xf numFmtId="0" fontId="5" fillId="0" borderId="0" xfId="0" applyFont="1"/>
    <xf numFmtId="166" fontId="5" fillId="0" borderId="0" xfId="0" applyNumberFormat="1" applyFont="1" applyAlignment="1">
      <alignment horizontal="right" vertical="center"/>
    </xf>
    <xf numFmtId="44" fontId="5" fillId="0" borderId="11" xfId="1" applyFont="1" applyBorder="1" applyAlignment="1">
      <alignment horizontal="right" vertical="center"/>
    </xf>
    <xf numFmtId="166" fontId="5" fillId="0" borderId="11" xfId="0" applyNumberFormat="1" applyFont="1" applyBorder="1" applyAlignment="1">
      <alignment horizontal="right" vertical="center"/>
    </xf>
    <xf numFmtId="0" fontId="4" fillId="3" borderId="4" xfId="0" applyFont="1" applyFill="1" applyBorder="1"/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right" vertical="center"/>
    </xf>
    <xf numFmtId="165" fontId="5" fillId="0" borderId="3" xfId="0" applyNumberFormat="1" applyFont="1" applyBorder="1" applyAlignment="1">
      <alignment horizontal="left" vertical="center"/>
    </xf>
    <xf numFmtId="0" fontId="5" fillId="2" borderId="3" xfId="0" applyFont="1" applyFill="1" applyBorder="1" applyAlignment="1">
      <alignment horizontal="left" vertical="center"/>
    </xf>
    <xf numFmtId="0" fontId="5" fillId="2" borderId="3" xfId="0" applyFont="1" applyFill="1" applyBorder="1" applyAlignment="1">
      <alignment horizontal="right" vertical="center"/>
    </xf>
    <xf numFmtId="0" fontId="3" fillId="3" borderId="3" xfId="0" applyFont="1" applyFill="1" applyBorder="1" applyAlignment="1">
      <alignment horizontal="left" vertical="center"/>
    </xf>
    <xf numFmtId="44" fontId="5" fillId="3" borderId="3" xfId="1" applyFont="1" applyFill="1" applyBorder="1" applyAlignment="1">
      <alignment horizontal="left" vertical="center"/>
    </xf>
    <xf numFmtId="2" fontId="4" fillId="0" borderId="0" xfId="0" applyNumberFormat="1" applyFont="1"/>
    <xf numFmtId="0" fontId="3" fillId="0" borderId="0" xfId="0" applyFont="1" applyAlignment="1">
      <alignment horizontal="center"/>
    </xf>
    <xf numFmtId="2" fontId="3" fillId="0" borderId="0" xfId="0" applyNumberFormat="1" applyFont="1" applyAlignment="1">
      <alignment horizontal="center" vertical="center"/>
    </xf>
    <xf numFmtId="2" fontId="5" fillId="0" borderId="0" xfId="0" applyNumberFormat="1" applyFont="1" applyAlignment="1">
      <alignment horizontal="center" vertical="center"/>
    </xf>
    <xf numFmtId="0" fontId="3" fillId="0" borderId="1" xfId="0" applyFont="1" applyBorder="1" applyAlignment="1">
      <alignment horizontal="left"/>
    </xf>
    <xf numFmtId="0" fontId="3" fillId="0" borderId="1" xfId="0" applyFont="1" applyBorder="1"/>
    <xf numFmtId="2" fontId="5" fillId="0" borderId="0" xfId="0" applyNumberFormat="1" applyFont="1"/>
    <xf numFmtId="0" fontId="5" fillId="2" borderId="1" xfId="0" applyFont="1" applyFill="1" applyBorder="1"/>
    <xf numFmtId="0" fontId="5" fillId="0" borderId="1" xfId="0" applyFont="1" applyBorder="1" applyAlignment="1">
      <alignment horizontal="left"/>
    </xf>
    <xf numFmtId="9" fontId="5" fillId="0" borderId="1" xfId="0" applyNumberFormat="1" applyFont="1" applyBorder="1" applyAlignment="1">
      <alignment horizontal="left"/>
    </xf>
    <xf numFmtId="0" fontId="12" fillId="0" borderId="0" xfId="0" applyFont="1"/>
    <xf numFmtId="0" fontId="3" fillId="0" borderId="1" xfId="0" applyFont="1" applyBorder="1" applyAlignment="1">
      <alignment horizontal="left" vertical="top"/>
    </xf>
    <xf numFmtId="0" fontId="3" fillId="0" borderId="10" xfId="0" applyFont="1" applyBorder="1" applyAlignment="1">
      <alignment horizontal="left" vertical="top" wrapText="1"/>
    </xf>
    <xf numFmtId="2" fontId="3" fillId="3" borderId="1" xfId="0" applyNumberFormat="1" applyFont="1" applyFill="1" applyBorder="1" applyAlignment="1" applyProtection="1">
      <alignment horizontal="left" vertical="top" wrapText="1"/>
      <protection hidden="1"/>
    </xf>
    <xf numFmtId="0" fontId="3" fillId="3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 wrapText="1"/>
    </xf>
    <xf numFmtId="0" fontId="5" fillId="0" borderId="1" xfId="0" applyFont="1" applyBorder="1" applyAlignment="1">
      <alignment horizontal="left" vertical="top"/>
    </xf>
    <xf numFmtId="44" fontId="5" fillId="0" borderId="1" xfId="0" applyNumberFormat="1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44" fontId="5" fillId="0" borderId="3" xfId="0" applyNumberFormat="1" applyFont="1" applyBorder="1" applyAlignment="1">
      <alignment horizontal="left" vertical="top" wrapText="1"/>
    </xf>
    <xf numFmtId="2" fontId="5" fillId="0" borderId="0" xfId="0" applyNumberFormat="1" applyFont="1" applyAlignment="1">
      <alignment horizontal="left" vertical="center"/>
    </xf>
    <xf numFmtId="0" fontId="13" fillId="0" borderId="0" xfId="0" applyFont="1"/>
    <xf numFmtId="0" fontId="15" fillId="2" borderId="7" xfId="0" applyFont="1" applyFill="1" applyBorder="1" applyAlignment="1">
      <alignment horizontal="left" vertical="center" wrapText="1"/>
    </xf>
    <xf numFmtId="44" fontId="15" fillId="2" borderId="7" xfId="1" applyFont="1" applyFill="1" applyBorder="1" applyAlignment="1">
      <alignment horizontal="right" vertical="center"/>
    </xf>
    <xf numFmtId="44" fontId="15" fillId="0" borderId="3" xfId="1" applyFont="1" applyBorder="1" applyAlignment="1">
      <alignment horizontal="right" vertical="center"/>
    </xf>
    <xf numFmtId="0" fontId="2" fillId="0" borderId="0" xfId="0" applyFont="1"/>
    <xf numFmtId="0" fontId="18" fillId="0" borderId="0" xfId="0" applyFont="1"/>
    <xf numFmtId="0" fontId="5" fillId="0" borderId="1" xfId="0" applyFont="1" applyBorder="1"/>
    <xf numFmtId="0" fontId="3" fillId="0" borderId="4" xfId="0" applyFont="1" applyBorder="1" applyAlignment="1">
      <alignment horizontal="left" vertical="center" wrapText="1"/>
    </xf>
    <xf numFmtId="166" fontId="5" fillId="0" borderId="4" xfId="0" applyNumberFormat="1" applyFont="1" applyBorder="1" applyAlignment="1">
      <alignment horizontal="right" vertical="center"/>
    </xf>
    <xf numFmtId="0" fontId="4" fillId="0" borderId="4" xfId="0" applyFont="1" applyBorder="1"/>
    <xf numFmtId="44" fontId="5" fillId="0" borderId="2" xfId="1" applyFont="1" applyBorder="1" applyAlignment="1">
      <alignment horizontal="right" vertical="center" wrapText="1"/>
    </xf>
    <xf numFmtId="0" fontId="5" fillId="0" borderId="1" xfId="0" applyFont="1" applyBorder="1" applyAlignment="1">
      <alignment vertical="center" wrapText="1"/>
    </xf>
    <xf numFmtId="0" fontId="20" fillId="0" borderId="0" xfId="0" applyFont="1"/>
    <xf numFmtId="0" fontId="21" fillId="0" borderId="0" xfId="0" applyFont="1"/>
    <xf numFmtId="0" fontId="17" fillId="0" borderId="0" xfId="0" applyFont="1"/>
    <xf numFmtId="0" fontId="25" fillId="0" borderId="4" xfId="0" applyFont="1" applyBorder="1" applyAlignment="1">
      <alignment horizontal="left" vertical="center" wrapText="1"/>
    </xf>
    <xf numFmtId="44" fontId="25" fillId="0" borderId="4" xfId="1" applyFont="1" applyBorder="1" applyAlignment="1">
      <alignment horizontal="left" vertical="center" wrapText="1"/>
    </xf>
    <xf numFmtId="44" fontId="25" fillId="0" borderId="4" xfId="1" applyFont="1" applyBorder="1" applyAlignment="1">
      <alignment horizontal="right" vertical="center"/>
    </xf>
    <xf numFmtId="2" fontId="25" fillId="0" borderId="5" xfId="0" applyNumberFormat="1" applyFont="1" applyBorder="1" applyAlignment="1">
      <alignment horizontal="right" vertical="center"/>
    </xf>
    <xf numFmtId="0" fontId="26" fillId="0" borderId="0" xfId="0" applyFont="1"/>
    <xf numFmtId="0" fontId="17" fillId="0" borderId="8" xfId="0" applyFont="1" applyBorder="1" applyAlignment="1">
      <alignment horizontal="left" vertical="center" wrapText="1"/>
    </xf>
    <xf numFmtId="0" fontId="26" fillId="3" borderId="0" xfId="0" applyFont="1" applyFill="1"/>
    <xf numFmtId="0" fontId="17" fillId="0" borderId="1" xfId="0" applyFont="1" applyBorder="1" applyAlignment="1">
      <alignment horizontal="left" vertical="center" wrapText="1"/>
    </xf>
    <xf numFmtId="44" fontId="17" fillId="0" borderId="2" xfId="1" applyFont="1" applyBorder="1" applyAlignment="1">
      <alignment horizontal="right" vertical="top" wrapText="1"/>
    </xf>
    <xf numFmtId="44" fontId="17" fillId="0" borderId="2" xfId="1" applyFont="1" applyBorder="1" applyAlignment="1">
      <alignment horizontal="right" vertical="center"/>
    </xf>
    <xf numFmtId="166" fontId="17" fillId="0" borderId="1" xfId="0" applyNumberFormat="1" applyFont="1" applyBorder="1" applyAlignment="1">
      <alignment horizontal="right" vertical="center"/>
    </xf>
    <xf numFmtId="0" fontId="23" fillId="0" borderId="0" xfId="5" applyFont="1" applyAlignment="1" applyProtection="1"/>
    <xf numFmtId="0" fontId="23" fillId="0" borderId="0" xfId="5" applyFont="1" applyAlignment="1" applyProtection="1">
      <alignment horizontal="left"/>
    </xf>
    <xf numFmtId="0" fontId="5" fillId="0" borderId="10" xfId="0" applyFont="1" applyBorder="1" applyAlignment="1">
      <alignment vertical="top" wrapText="1"/>
    </xf>
    <xf numFmtId="164" fontId="3" fillId="4" borderId="12" xfId="0" applyNumberFormat="1" applyFont="1" applyFill="1" applyBorder="1" applyAlignment="1">
      <alignment horizontal="right" vertical="center"/>
    </xf>
    <xf numFmtId="165" fontId="3" fillId="4" borderId="1" xfId="0" applyNumberFormat="1" applyFont="1" applyFill="1" applyBorder="1" applyAlignment="1">
      <alignment horizontal="right" vertical="center"/>
    </xf>
    <xf numFmtId="2" fontId="3" fillId="4" borderId="10" xfId="0" applyNumberFormat="1" applyFont="1" applyFill="1" applyBorder="1" applyAlignment="1">
      <alignment horizontal="right" vertical="center"/>
    </xf>
    <xf numFmtId="165" fontId="3" fillId="4" borderId="9" xfId="0" applyNumberFormat="1" applyFont="1" applyFill="1" applyBorder="1" applyAlignment="1">
      <alignment horizontal="right" vertical="center"/>
    </xf>
    <xf numFmtId="0" fontId="3" fillId="4" borderId="12" xfId="0" applyFont="1" applyFill="1" applyBorder="1" applyAlignment="1">
      <alignment horizontal="right" vertical="center"/>
    </xf>
    <xf numFmtId="0" fontId="3" fillId="4" borderId="3" xfId="0" applyFont="1" applyFill="1" applyBorder="1" applyAlignment="1">
      <alignment horizontal="right" vertical="center"/>
    </xf>
    <xf numFmtId="0" fontId="5" fillId="4" borderId="7" xfId="0" applyFont="1" applyFill="1" applyBorder="1" applyAlignment="1">
      <alignment horizontal="left" vertical="center"/>
    </xf>
    <xf numFmtId="0" fontId="3" fillId="4" borderId="7" xfId="0" applyFont="1" applyFill="1" applyBorder="1" applyAlignment="1">
      <alignment horizontal="right" vertical="center"/>
    </xf>
    <xf numFmtId="0" fontId="5" fillId="4" borderId="3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top"/>
    </xf>
    <xf numFmtId="0" fontId="3" fillId="4" borderId="3" xfId="0" applyFont="1" applyFill="1" applyBorder="1" applyAlignment="1">
      <alignment horizontal="right" vertical="top"/>
    </xf>
    <xf numFmtId="0" fontId="5" fillId="0" borderId="1" xfId="0" applyFont="1" applyBorder="1" applyAlignment="1">
      <alignment vertical="top" wrapText="1"/>
    </xf>
    <xf numFmtId="0" fontId="5" fillId="0" borderId="10" xfId="0" applyFont="1" applyBorder="1" applyAlignment="1">
      <alignment vertical="center" wrapText="1"/>
    </xf>
    <xf numFmtId="0" fontId="4" fillId="0" borderId="7" xfId="0" applyFont="1" applyBorder="1"/>
    <xf numFmtId="0" fontId="5" fillId="4" borderId="4" xfId="0" applyFont="1" applyFill="1" applyBorder="1" applyAlignment="1">
      <alignment horizontal="left" vertical="center"/>
    </xf>
    <xf numFmtId="0" fontId="4" fillId="4" borderId="5" xfId="0" applyFont="1" applyFill="1" applyBorder="1"/>
    <xf numFmtId="0" fontId="4" fillId="4" borderId="2" xfId="0" applyFont="1" applyFill="1" applyBorder="1"/>
    <xf numFmtId="0" fontId="35" fillId="0" borderId="0" xfId="0" applyFont="1"/>
    <xf numFmtId="0" fontId="17" fillId="0" borderId="9" xfId="0" applyFont="1" applyBorder="1" applyAlignment="1">
      <alignment horizontal="left" vertical="center" wrapText="1"/>
    </xf>
    <xf numFmtId="0" fontId="9" fillId="0" borderId="0" xfId="0" applyFont="1"/>
    <xf numFmtId="0" fontId="5" fillId="3" borderId="2" xfId="0" applyFont="1" applyFill="1" applyBorder="1" applyAlignment="1">
      <alignment horizontal="left" vertical="center" wrapText="1"/>
    </xf>
    <xf numFmtId="44" fontId="5" fillId="3" borderId="2" xfId="1" applyFont="1" applyFill="1" applyBorder="1" applyAlignment="1">
      <alignment horizontal="right" vertical="center"/>
    </xf>
    <xf numFmtId="0" fontId="36" fillId="0" borderId="0" xfId="0" applyFont="1"/>
    <xf numFmtId="0" fontId="36" fillId="3" borderId="0" xfId="0" applyFont="1" applyFill="1"/>
    <xf numFmtId="44" fontId="17" fillId="0" borderId="1" xfId="1" applyFont="1" applyBorder="1" applyAlignment="1">
      <alignment horizontal="right" vertical="top" wrapText="1"/>
    </xf>
    <xf numFmtId="44" fontId="17" fillId="0" borderId="1" xfId="1" applyFont="1" applyBorder="1" applyAlignment="1">
      <alignment horizontal="right" vertical="center"/>
    </xf>
    <xf numFmtId="166" fontId="5" fillId="0" borderId="7" xfId="0" applyNumberFormat="1" applyFont="1" applyBorder="1" applyAlignment="1">
      <alignment horizontal="right" vertical="center"/>
    </xf>
    <xf numFmtId="2" fontId="5" fillId="0" borderId="0" xfId="0" applyNumberFormat="1" applyFont="1" applyAlignment="1">
      <alignment horizontal="right" vertical="center"/>
    </xf>
    <xf numFmtId="44" fontId="5" fillId="0" borderId="12" xfId="1" applyFont="1" applyBorder="1" applyAlignment="1">
      <alignment horizontal="right" vertical="center"/>
    </xf>
    <xf numFmtId="44" fontId="5" fillId="2" borderId="7" xfId="1" applyFont="1" applyFill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 wrapText="1"/>
    </xf>
    <xf numFmtId="0" fontId="5" fillId="0" borderId="13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2" fontId="3" fillId="4" borderId="1" xfId="0" applyNumberFormat="1" applyFont="1" applyFill="1" applyBorder="1" applyAlignment="1">
      <alignment horizontal="right" vertical="center"/>
    </xf>
    <xf numFmtId="165" fontId="3" fillId="4" borderId="10" xfId="0" applyNumberFormat="1" applyFont="1" applyFill="1" applyBorder="1" applyAlignment="1">
      <alignment horizontal="right" vertical="center"/>
    </xf>
    <xf numFmtId="0" fontId="3" fillId="4" borderId="10" xfId="0" applyFont="1" applyFill="1" applyBorder="1" applyAlignment="1">
      <alignment horizontal="right" vertical="top"/>
    </xf>
    <xf numFmtId="0" fontId="3" fillId="4" borderId="1" xfId="0" applyFont="1" applyFill="1" applyBorder="1" applyAlignment="1">
      <alignment horizontal="right" vertical="top"/>
    </xf>
    <xf numFmtId="2" fontId="3" fillId="4" borderId="9" xfId="0" applyNumberFormat="1" applyFont="1" applyFill="1" applyBorder="1" applyAlignment="1">
      <alignment horizontal="right" vertical="center"/>
    </xf>
    <xf numFmtId="44" fontId="5" fillId="0" borderId="6" xfId="1" applyFont="1" applyBorder="1" applyAlignment="1">
      <alignment horizontal="right" vertical="center"/>
    </xf>
    <xf numFmtId="0" fontId="4" fillId="4" borderId="3" xfId="0" applyFont="1" applyFill="1" applyBorder="1"/>
    <xf numFmtId="0" fontId="8" fillId="0" borderId="6" xfId="0" applyFont="1" applyBorder="1" applyAlignment="1">
      <alignment horizontal="left" vertical="center"/>
    </xf>
    <xf numFmtId="165" fontId="5" fillId="0" borderId="7" xfId="0" applyNumberFormat="1" applyFont="1" applyBorder="1" applyAlignment="1">
      <alignment horizontal="left" vertical="center"/>
    </xf>
    <xf numFmtId="0" fontId="4" fillId="0" borderId="13" xfId="0" applyFont="1" applyBorder="1"/>
    <xf numFmtId="44" fontId="5" fillId="0" borderId="14" xfId="1" applyFont="1" applyBorder="1" applyAlignment="1">
      <alignment horizontal="right" vertical="center"/>
    </xf>
    <xf numFmtId="44" fontId="4" fillId="0" borderId="0" xfId="0" applyNumberFormat="1" applyFont="1"/>
    <xf numFmtId="0" fontId="3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0" fontId="38" fillId="3" borderId="0" xfId="0" applyFont="1" applyFill="1" applyAlignment="1" applyProtection="1">
      <alignment horizontal="left" vertical="top" wrapText="1"/>
      <protection hidden="1"/>
    </xf>
    <xf numFmtId="2" fontId="38" fillId="3" borderId="0" xfId="0" applyNumberFormat="1" applyFont="1" applyFill="1" applyAlignment="1" applyProtection="1">
      <alignment horizontal="left" vertical="top" wrapText="1"/>
      <protection hidden="1"/>
    </xf>
    <xf numFmtId="2" fontId="5" fillId="0" borderId="12" xfId="0" applyNumberFormat="1" applyFont="1" applyBorder="1" applyAlignment="1">
      <alignment horizontal="right" vertical="center"/>
    </xf>
    <xf numFmtId="166" fontId="5" fillId="0" borderId="12" xfId="0" applyNumberFormat="1" applyFont="1" applyBorder="1" applyAlignment="1">
      <alignment horizontal="right" vertical="center"/>
    </xf>
    <xf numFmtId="166" fontId="5" fillId="0" borderId="5" xfId="0" applyNumberFormat="1" applyFont="1" applyBorder="1" applyAlignment="1">
      <alignment horizontal="right" vertical="center"/>
    </xf>
    <xf numFmtId="0" fontId="3" fillId="0" borderId="12" xfId="0" applyFont="1" applyBorder="1" applyAlignment="1">
      <alignment horizontal="left" vertical="center" wrapText="1"/>
    </xf>
    <xf numFmtId="2" fontId="5" fillId="0" borderId="8" xfId="0" applyNumberFormat="1" applyFont="1" applyBorder="1" applyAlignment="1">
      <alignment horizontal="left" vertical="center"/>
    </xf>
    <xf numFmtId="2" fontId="15" fillId="0" borderId="12" xfId="0" applyNumberFormat="1" applyFont="1" applyBorder="1" applyAlignment="1">
      <alignment horizontal="right" vertical="center"/>
    </xf>
    <xf numFmtId="166" fontId="5" fillId="0" borderId="9" xfId="0" applyNumberFormat="1" applyFont="1" applyBorder="1" applyAlignment="1">
      <alignment horizontal="right" vertical="center"/>
    </xf>
    <xf numFmtId="49" fontId="5" fillId="0" borderId="11" xfId="0" applyNumberFormat="1" applyFont="1" applyBorder="1" applyAlignment="1">
      <alignment horizontal="left" vertical="center" wrapText="1"/>
    </xf>
    <xf numFmtId="49" fontId="5" fillId="0" borderId="2" xfId="0" applyNumberFormat="1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top"/>
    </xf>
    <xf numFmtId="0" fontId="5" fillId="0" borderId="11" xfId="0" applyFont="1" applyBorder="1" applyAlignment="1">
      <alignment horizontal="left" vertical="center"/>
    </xf>
    <xf numFmtId="0" fontId="3" fillId="4" borderId="4" xfId="0" applyFont="1" applyFill="1" applyBorder="1" applyAlignment="1">
      <alignment horizontal="right" vertical="center"/>
    </xf>
    <xf numFmtId="165" fontId="3" fillId="4" borderId="2" xfId="0" applyNumberFormat="1" applyFont="1" applyFill="1" applyBorder="1" applyAlignment="1">
      <alignment horizontal="right" vertical="center"/>
    </xf>
    <xf numFmtId="2" fontId="3" fillId="4" borderId="2" xfId="0" applyNumberFormat="1" applyFont="1" applyFill="1" applyBorder="1" applyAlignment="1">
      <alignment horizontal="right" vertical="center"/>
    </xf>
    <xf numFmtId="2" fontId="5" fillId="0" borderId="12" xfId="0" applyNumberFormat="1" applyFont="1" applyBorder="1" applyAlignment="1">
      <alignment horizontal="left" vertical="center"/>
    </xf>
    <xf numFmtId="2" fontId="25" fillId="0" borderId="12" xfId="0" applyNumberFormat="1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4" fontId="5" fillId="0" borderId="8" xfId="1" applyFont="1" applyBorder="1" applyAlignment="1">
      <alignment horizontal="right" vertical="center"/>
    </xf>
    <xf numFmtId="0" fontId="5" fillId="6" borderId="1" xfId="0" applyFont="1" applyFill="1" applyBorder="1" applyAlignment="1">
      <alignment horizontal="left" vertical="top" wrapText="1"/>
    </xf>
    <xf numFmtId="44" fontId="5" fillId="6" borderId="2" xfId="1" applyFont="1" applyFill="1" applyBorder="1" applyAlignment="1">
      <alignment horizontal="right" vertical="center"/>
    </xf>
    <xf numFmtId="166" fontId="5" fillId="6" borderId="2" xfId="0" applyNumberFormat="1" applyFont="1" applyFill="1" applyBorder="1" applyAlignment="1">
      <alignment horizontal="right" vertical="center"/>
    </xf>
    <xf numFmtId="44" fontId="5" fillId="0" borderId="3" xfId="2" applyFont="1" applyBorder="1" applyAlignment="1">
      <alignment horizontal="right" vertical="center"/>
    </xf>
    <xf numFmtId="0" fontId="3" fillId="0" borderId="0" xfId="0" applyFont="1" applyAlignment="1">
      <alignment horizontal="left" vertical="center" wrapText="1"/>
    </xf>
    <xf numFmtId="0" fontId="5" fillId="0" borderId="2" xfId="0" applyFont="1" applyBorder="1" applyAlignment="1">
      <alignment horizontal="left" vertical="center"/>
    </xf>
    <xf numFmtId="0" fontId="32" fillId="0" borderId="0" xfId="0" applyFont="1" applyAlignment="1">
      <alignment horizontal="left" vertical="center"/>
    </xf>
    <xf numFmtId="44" fontId="32" fillId="0" borderId="0" xfId="1" applyFont="1" applyBorder="1" applyAlignment="1">
      <alignment horizontal="right" vertical="center"/>
    </xf>
    <xf numFmtId="166" fontId="32" fillId="0" borderId="12" xfId="0" applyNumberFormat="1" applyFont="1" applyBorder="1" applyAlignment="1">
      <alignment horizontal="right" vertical="center"/>
    </xf>
    <xf numFmtId="166" fontId="5" fillId="0" borderId="16" xfId="0" applyNumberFormat="1" applyFont="1" applyBorder="1" applyAlignment="1">
      <alignment horizontal="right" vertical="center"/>
    </xf>
    <xf numFmtId="0" fontId="5" fillId="7" borderId="1" xfId="0" applyFont="1" applyFill="1" applyBorder="1" applyAlignment="1">
      <alignment horizontal="left" vertical="center" wrapText="1"/>
    </xf>
    <xf numFmtId="44" fontId="5" fillId="7" borderId="1" xfId="1" applyFont="1" applyFill="1" applyBorder="1" applyAlignment="1">
      <alignment horizontal="right" vertical="center"/>
    </xf>
    <xf numFmtId="44" fontId="5" fillId="7" borderId="2" xfId="1" applyFont="1" applyFill="1" applyBorder="1" applyAlignment="1">
      <alignment horizontal="right" vertical="center"/>
    </xf>
    <xf numFmtId="166" fontId="5" fillId="7" borderId="1" xfId="0" applyNumberFormat="1" applyFont="1" applyFill="1" applyBorder="1" applyAlignment="1">
      <alignment horizontal="right" vertical="center"/>
    </xf>
    <xf numFmtId="166" fontId="5" fillId="7" borderId="2" xfId="0" applyNumberFormat="1" applyFont="1" applyFill="1" applyBorder="1" applyAlignment="1">
      <alignment horizontal="right" vertical="center"/>
    </xf>
    <xf numFmtId="0" fontId="5" fillId="7" borderId="0" xfId="0" applyFont="1" applyFill="1" applyAlignment="1">
      <alignment horizontal="left" vertical="center" wrapText="1"/>
    </xf>
    <xf numFmtId="44" fontId="5" fillId="7" borderId="0" xfId="1" applyFont="1" applyFill="1" applyBorder="1" applyAlignment="1">
      <alignment horizontal="right" vertical="center"/>
    </xf>
    <xf numFmtId="166" fontId="5" fillId="7" borderId="12" xfId="0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left" vertical="center" wrapText="1"/>
    </xf>
    <xf numFmtId="0" fontId="5" fillId="7" borderId="1" xfId="0" applyFont="1" applyFill="1" applyBorder="1" applyAlignment="1">
      <alignment vertical="top" wrapText="1"/>
    </xf>
    <xf numFmtId="0" fontId="5" fillId="7" borderId="10" xfId="0" applyFont="1" applyFill="1" applyBorder="1" applyAlignment="1">
      <alignment vertical="top" wrapText="1"/>
    </xf>
    <xf numFmtId="166" fontId="5" fillId="0" borderId="3" xfId="0" applyNumberFormat="1" applyFont="1" applyBorder="1" applyAlignment="1">
      <alignment horizontal="right" vertical="center"/>
    </xf>
    <xf numFmtId="0" fontId="5" fillId="8" borderId="1" xfId="0" applyFont="1" applyFill="1" applyBorder="1" applyAlignment="1">
      <alignment horizontal="left" vertical="center"/>
    </xf>
    <xf numFmtId="0" fontId="5" fillId="8" borderId="9" xfId="0" applyFont="1" applyFill="1" applyBorder="1" applyAlignment="1">
      <alignment horizontal="left" vertical="center" wrapText="1"/>
    </xf>
    <xf numFmtId="0" fontId="17" fillId="0" borderId="1" xfId="0" applyFont="1" applyBorder="1" applyAlignment="1">
      <alignment horizontal="left" vertical="center"/>
    </xf>
    <xf numFmtId="0" fontId="47" fillId="0" borderId="0" xfId="0" applyFont="1"/>
    <xf numFmtId="0" fontId="13" fillId="3" borderId="0" xfId="0" applyFont="1" applyFill="1"/>
    <xf numFmtId="0" fontId="4" fillId="0" borderId="0" xfId="0" applyFont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7" borderId="3" xfId="0" applyFont="1" applyFill="1" applyBorder="1" applyAlignment="1">
      <alignment horizontal="left" vertical="center"/>
    </xf>
    <xf numFmtId="0" fontId="5" fillId="0" borderId="3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center" wrapText="1"/>
    </xf>
    <xf numFmtId="0" fontId="5" fillId="0" borderId="10" xfId="0" applyFont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4" fillId="4" borderId="12" xfId="0" applyFont="1" applyFill="1" applyBorder="1"/>
    <xf numFmtId="0" fontId="3" fillId="0" borderId="1" xfId="0" applyFont="1" applyBorder="1" applyAlignment="1">
      <alignment horizontal="left" vertical="center" wrapText="1"/>
    </xf>
    <xf numFmtId="0" fontId="4" fillId="0" borderId="16" xfId="0" applyFont="1" applyBorder="1"/>
    <xf numFmtId="0" fontId="4" fillId="0" borderId="12" xfId="0" applyFont="1" applyBorder="1"/>
    <xf numFmtId="0" fontId="3" fillId="0" borderId="2" xfId="0" applyFont="1" applyBorder="1" applyAlignment="1">
      <alignment horizontal="left" vertical="center" wrapText="1"/>
    </xf>
    <xf numFmtId="0" fontId="4" fillId="0" borderId="2" xfId="0" applyFont="1" applyBorder="1"/>
    <xf numFmtId="0" fontId="3" fillId="7" borderId="10" xfId="0" applyFont="1" applyFill="1" applyBorder="1" applyAlignment="1">
      <alignment horizontal="left" vertical="center" wrapText="1"/>
    </xf>
    <xf numFmtId="0" fontId="4" fillId="0" borderId="9" xfId="0" applyFont="1" applyBorder="1"/>
    <xf numFmtId="0" fontId="5" fillId="3" borderId="7" xfId="0" applyFont="1" applyFill="1" applyBorder="1"/>
    <xf numFmtId="0" fontId="11" fillId="3" borderId="7" xfId="0" applyFont="1" applyFill="1" applyBorder="1" applyProtection="1">
      <protection hidden="1"/>
    </xf>
    <xf numFmtId="167" fontId="11" fillId="3" borderId="7" xfId="0" applyNumberFormat="1" applyFont="1" applyFill="1" applyBorder="1" applyProtection="1">
      <protection hidden="1"/>
    </xf>
    <xf numFmtId="0" fontId="10" fillId="0" borderId="14" xfId="0" applyFont="1" applyBorder="1"/>
    <xf numFmtId="0" fontId="3" fillId="0" borderId="1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3" fillId="0" borderId="14" xfId="0" applyFont="1" applyBorder="1"/>
    <xf numFmtId="0" fontId="5" fillId="0" borderId="14" xfId="0" applyFont="1" applyBorder="1"/>
    <xf numFmtId="0" fontId="4" fillId="0" borderId="14" xfId="0" applyFont="1" applyBorder="1"/>
    <xf numFmtId="0" fontId="5" fillId="0" borderId="6" xfId="0" applyFont="1" applyBorder="1"/>
    <xf numFmtId="0" fontId="5" fillId="0" borderId="7" xfId="0" applyFont="1" applyBorder="1"/>
    <xf numFmtId="0" fontId="11" fillId="0" borderId="7" xfId="0" applyFont="1" applyBorder="1" applyProtection="1">
      <protection hidden="1"/>
    </xf>
    <xf numFmtId="167" fontId="11" fillId="0" borderId="7" xfId="0" applyNumberFormat="1" applyFont="1" applyBorder="1" applyProtection="1">
      <protection hidden="1"/>
    </xf>
    <xf numFmtId="0" fontId="4" fillId="0" borderId="8" xfId="0" applyFont="1" applyBorder="1"/>
    <xf numFmtId="0" fontId="3" fillId="3" borderId="1" xfId="0" applyFont="1" applyFill="1" applyBorder="1" applyAlignment="1" applyProtection="1">
      <alignment horizontal="left" vertical="top" wrapText="1"/>
      <protection hidden="1"/>
    </xf>
    <xf numFmtId="0" fontId="4" fillId="0" borderId="12" xfId="0" applyFont="1" applyBorder="1" applyAlignment="1">
      <alignment horizontal="center"/>
    </xf>
    <xf numFmtId="0" fontId="3" fillId="3" borderId="14" xfId="0" applyFont="1" applyFill="1" applyBorder="1" applyAlignment="1">
      <alignment horizontal="left" vertical="top"/>
    </xf>
    <xf numFmtId="0" fontId="4" fillId="3" borderId="16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left" vertical="top"/>
    </xf>
    <xf numFmtId="0" fontId="4" fillId="3" borderId="5" xfId="0" applyFont="1" applyFill="1" applyBorder="1"/>
    <xf numFmtId="0" fontId="4" fillId="3" borderId="16" xfId="0" applyFont="1" applyFill="1" applyBorder="1"/>
    <xf numFmtId="0" fontId="3" fillId="6" borderId="10" xfId="0" applyFont="1" applyFill="1" applyBorder="1" applyAlignment="1">
      <alignment horizontal="left" vertical="top"/>
    </xf>
    <xf numFmtId="0" fontId="3" fillId="0" borderId="10" xfId="0" applyFont="1" applyBorder="1" applyAlignment="1">
      <alignment horizontal="left" vertical="top"/>
    </xf>
    <xf numFmtId="0" fontId="3" fillId="0" borderId="1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top"/>
    </xf>
    <xf numFmtId="0" fontId="5" fillId="0" borderId="2" xfId="0" applyFont="1" applyBorder="1" applyAlignment="1">
      <alignment horizontal="left" vertical="top"/>
    </xf>
    <xf numFmtId="0" fontId="4" fillId="0" borderId="5" xfId="0" applyFont="1" applyBorder="1"/>
    <xf numFmtId="0" fontId="4" fillId="0" borderId="11" xfId="0" applyFont="1" applyBorder="1"/>
    <xf numFmtId="0" fontId="3" fillId="7" borderId="1" xfId="0" applyFont="1" applyFill="1" applyBorder="1" applyAlignment="1">
      <alignment horizontal="left" vertical="center"/>
    </xf>
    <xf numFmtId="0" fontId="3" fillId="4" borderId="10" xfId="0" applyFont="1" applyFill="1" applyBorder="1"/>
    <xf numFmtId="0" fontId="3" fillId="4" borderId="3" xfId="0" applyFont="1" applyFill="1" applyBorder="1"/>
    <xf numFmtId="2" fontId="3" fillId="4" borderId="1" xfId="0" applyNumberFormat="1" applyFont="1" applyFill="1" applyBorder="1" applyAlignment="1">
      <alignment horizontal="right" vertical="top"/>
    </xf>
    <xf numFmtId="1" fontId="3" fillId="0" borderId="9" xfId="0" applyNumberFormat="1" applyFont="1" applyBorder="1" applyAlignment="1">
      <alignment horizontal="left" vertical="center"/>
    </xf>
    <xf numFmtId="0" fontId="4" fillId="3" borderId="8" xfId="0" applyFont="1" applyFill="1" applyBorder="1"/>
    <xf numFmtId="0" fontId="3" fillId="0" borderId="9" xfId="0" applyFont="1" applyBorder="1" applyAlignment="1">
      <alignment horizontal="left" vertical="center" wrapText="1"/>
    </xf>
    <xf numFmtId="0" fontId="4" fillId="4" borderId="1" xfId="0" applyFont="1" applyFill="1" applyBorder="1"/>
    <xf numFmtId="0" fontId="4" fillId="0" borderId="1" xfId="0" applyFont="1" applyBorder="1"/>
    <xf numFmtId="0" fontId="3" fillId="0" borderId="10" xfId="0" applyFont="1" applyBorder="1" applyAlignment="1">
      <alignment horizontal="left" vertical="center"/>
    </xf>
    <xf numFmtId="0" fontId="3" fillId="0" borderId="13" xfId="0" applyFont="1" applyBorder="1" applyAlignment="1">
      <alignment horizontal="left" vertical="center"/>
    </xf>
    <xf numFmtId="0" fontId="3" fillId="6" borderId="10" xfId="0" applyFont="1" applyFill="1" applyBorder="1" applyAlignment="1">
      <alignment horizontal="left" vertical="center"/>
    </xf>
    <xf numFmtId="44" fontId="5" fillId="6" borderId="1" xfId="1" applyFont="1" applyFill="1" applyBorder="1" applyAlignment="1">
      <alignment horizontal="right" vertical="center"/>
    </xf>
    <xf numFmtId="166" fontId="5" fillId="6" borderId="1" xfId="0" applyNumberFormat="1" applyFont="1" applyFill="1" applyBorder="1" applyAlignment="1">
      <alignment horizontal="right" vertical="center"/>
    </xf>
    <xf numFmtId="0" fontId="3" fillId="0" borderId="9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4" fillId="0" borderId="1" xfId="0" applyFont="1" applyBorder="1" applyAlignment="1">
      <alignment horizontal="center" vertical="center"/>
    </xf>
    <xf numFmtId="0" fontId="45" fillId="0" borderId="16" xfId="0" applyFont="1" applyBorder="1"/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right" vertical="center"/>
    </xf>
    <xf numFmtId="0" fontId="5" fillId="2" borderId="10" xfId="0" applyFont="1" applyFill="1" applyBorder="1" applyAlignment="1">
      <alignment horizontal="left" vertical="center"/>
    </xf>
    <xf numFmtId="0" fontId="3" fillId="4" borderId="13" xfId="0" applyFont="1" applyFill="1" applyBorder="1" applyAlignment="1">
      <alignment horizontal="left" vertical="center"/>
    </xf>
    <xf numFmtId="0" fontId="3" fillId="4" borderId="6" xfId="0" applyFont="1" applyFill="1" applyBorder="1" applyAlignment="1">
      <alignment horizontal="left" vertical="center"/>
    </xf>
    <xf numFmtId="0" fontId="4" fillId="4" borderId="8" xfId="0" applyFont="1" applyFill="1" applyBorder="1"/>
    <xf numFmtId="0" fontId="3" fillId="0" borderId="6" xfId="0" applyFont="1" applyBorder="1" applyAlignment="1">
      <alignment horizontal="left" vertical="center"/>
    </xf>
    <xf numFmtId="0" fontId="37" fillId="0" borderId="11" xfId="0" applyFont="1" applyBorder="1"/>
    <xf numFmtId="0" fontId="35" fillId="0" borderId="16" xfId="0" applyFont="1" applyBorder="1"/>
    <xf numFmtId="0" fontId="35" fillId="0" borderId="9" xfId="0" applyFont="1" applyBorder="1"/>
    <xf numFmtId="0" fontId="3" fillId="0" borderId="10" xfId="0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left" vertical="center" wrapText="1"/>
    </xf>
    <xf numFmtId="0" fontId="3" fillId="0" borderId="6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top" wrapText="1"/>
    </xf>
    <xf numFmtId="0" fontId="3" fillId="0" borderId="14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left" vertical="top" wrapText="1"/>
    </xf>
    <xf numFmtId="0" fontId="24" fillId="0" borderId="10" xfId="0" applyFont="1" applyBorder="1" applyAlignment="1">
      <alignment horizontal="left" vertical="center" wrapText="1"/>
    </xf>
    <xf numFmtId="0" fontId="26" fillId="0" borderId="16" xfId="0" applyFont="1" applyBorder="1"/>
    <xf numFmtId="0" fontId="7" fillId="0" borderId="1" xfId="0" applyFont="1" applyBorder="1" applyAlignment="1">
      <alignment horizontal="left" vertical="center" wrapText="1"/>
    </xf>
    <xf numFmtId="0" fontId="29" fillId="0" borderId="1" xfId="0" applyFont="1" applyBorder="1" applyAlignment="1">
      <alignment horizontal="left" vertical="top" wrapText="1"/>
    </xf>
    <xf numFmtId="0" fontId="16" fillId="0" borderId="14" xfId="0" applyFont="1" applyBorder="1" applyAlignment="1">
      <alignment horizontal="left" vertical="top" wrapText="1"/>
    </xf>
    <xf numFmtId="0" fontId="16" fillId="0" borderId="6" xfId="0" applyFont="1" applyBorder="1" applyAlignment="1">
      <alignment horizontal="left" vertical="top" wrapText="1"/>
    </xf>
    <xf numFmtId="0" fontId="9" fillId="0" borderId="16" xfId="0" applyFont="1" applyBorder="1"/>
    <xf numFmtId="0" fontId="7" fillId="0" borderId="1" xfId="0" applyFont="1" applyBorder="1" applyAlignment="1">
      <alignment horizontal="left" vertical="center"/>
    </xf>
    <xf numFmtId="2" fontId="5" fillId="0" borderId="1" xfId="0" applyNumberFormat="1" applyFont="1" applyBorder="1" applyAlignment="1">
      <alignment horizontal="right" vertical="center"/>
    </xf>
    <xf numFmtId="0" fontId="3" fillId="8" borderId="6" xfId="0" applyFont="1" applyFill="1" applyBorder="1" applyAlignment="1">
      <alignment horizontal="left" vertical="center" wrapText="1"/>
    </xf>
    <xf numFmtId="0" fontId="3" fillId="0" borderId="11" xfId="0" applyFont="1" applyBorder="1" applyAlignment="1">
      <alignment horizontal="center" vertical="center" wrapText="1"/>
    </xf>
    <xf numFmtId="0" fontId="30" fillId="0" borderId="16" xfId="0" applyFont="1" applyBorder="1"/>
    <xf numFmtId="0" fontId="3" fillId="0" borderId="1" xfId="6" applyFont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/>
    </xf>
    <xf numFmtId="0" fontId="30" fillId="0" borderId="8" xfId="0" applyFont="1" applyBorder="1"/>
    <xf numFmtId="0" fontId="3" fillId="0" borderId="14" xfId="0" applyFont="1" applyBorder="1" applyAlignment="1">
      <alignment horizontal="left" vertical="center"/>
    </xf>
    <xf numFmtId="44" fontId="3" fillId="4" borderId="1" xfId="1" applyFont="1" applyFill="1" applyBorder="1" applyAlignment="1">
      <alignment horizontal="right" vertical="center"/>
    </xf>
    <xf numFmtId="2" fontId="3" fillId="4" borderId="3" xfId="0" applyNumberFormat="1" applyFont="1" applyFill="1" applyBorder="1" applyAlignment="1">
      <alignment horizontal="right" vertical="center"/>
    </xf>
    <xf numFmtId="0" fontId="3" fillId="2" borderId="2" xfId="0" applyFont="1" applyFill="1" applyBorder="1" applyAlignment="1">
      <alignment horizontal="left" vertical="center" wrapText="1"/>
    </xf>
    <xf numFmtId="0" fontId="7" fillId="2" borderId="14" xfId="0" applyFont="1" applyFill="1" applyBorder="1" applyAlignment="1">
      <alignment horizontal="left" vertical="center" wrapText="1"/>
    </xf>
    <xf numFmtId="0" fontId="3" fillId="2" borderId="14" xfId="0" applyFont="1" applyFill="1" applyBorder="1" applyAlignment="1">
      <alignment horizontal="left" vertical="center" wrapText="1"/>
    </xf>
    <xf numFmtId="0" fontId="14" fillId="0" borderId="6" xfId="0" applyFont="1" applyBorder="1" applyAlignment="1">
      <alignment horizontal="left" vertical="center" wrapText="1"/>
    </xf>
    <xf numFmtId="0" fontId="2" fillId="0" borderId="16" xfId="0" applyFont="1" applyBorder="1"/>
    <xf numFmtId="0" fontId="3" fillId="3" borderId="1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left" vertical="center" wrapText="1"/>
    </xf>
    <xf numFmtId="0" fontId="3" fillId="3" borderId="10" xfId="0" applyFont="1" applyFill="1" applyBorder="1" applyAlignment="1">
      <alignment horizontal="left" vertical="center" wrapText="1"/>
    </xf>
    <xf numFmtId="0" fontId="3" fillId="4" borderId="10" xfId="0" applyFont="1" applyFill="1" applyBorder="1" applyAlignment="1">
      <alignment vertical="center"/>
    </xf>
    <xf numFmtId="0" fontId="3" fillId="4" borderId="3" xfId="0" applyFont="1" applyFill="1" applyBorder="1" applyAlignment="1">
      <alignment vertical="center"/>
    </xf>
    <xf numFmtId="44" fontId="3" fillId="4" borderId="12" xfId="1" applyFont="1" applyFill="1" applyBorder="1" applyAlignment="1">
      <alignment horizontal="right" vertical="center"/>
    </xf>
    <xf numFmtId="0" fontId="5" fillId="0" borderId="6" xfId="0" applyFont="1" applyBorder="1" applyAlignment="1">
      <alignment vertical="center" wrapText="1"/>
    </xf>
    <xf numFmtId="0" fontId="4" fillId="3" borderId="0" xfId="0" applyFont="1" applyFill="1"/>
    <xf numFmtId="0" fontId="5" fillId="0" borderId="0" xfId="0" applyFont="1" applyAlignment="1">
      <alignment wrapText="1"/>
    </xf>
    <xf numFmtId="44" fontId="5" fillId="2" borderId="0" xfId="1" applyFont="1" applyFill="1" applyBorder="1" applyAlignment="1">
      <alignment horizontal="right" vertical="center"/>
    </xf>
    <xf numFmtId="0" fontId="5" fillId="0" borderId="3" xfId="0" applyFont="1" applyBorder="1" applyAlignment="1">
      <alignment vertical="top" wrapText="1"/>
    </xf>
    <xf numFmtId="0" fontId="3" fillId="0" borderId="3" xfId="0" applyFont="1" applyBorder="1" applyAlignment="1">
      <alignment horizontal="left" vertical="center"/>
    </xf>
    <xf numFmtId="44" fontId="5" fillId="0" borderId="3" xfId="1" applyFont="1" applyFill="1" applyBorder="1" applyAlignment="1">
      <alignment horizontal="right" vertical="center"/>
    </xf>
    <xf numFmtId="0" fontId="5" fillId="3" borderId="10" xfId="0" applyFont="1" applyFill="1" applyBorder="1" applyAlignment="1">
      <alignment vertical="center" wrapText="1"/>
    </xf>
    <xf numFmtId="44" fontId="5" fillId="8" borderId="1" xfId="1" applyFont="1" applyFill="1" applyBorder="1" applyAlignment="1">
      <alignment horizontal="right" vertical="center"/>
    </xf>
    <xf numFmtId="166" fontId="5" fillId="8" borderId="1" xfId="0" applyNumberFormat="1" applyFont="1" applyFill="1" applyBorder="1" applyAlignment="1">
      <alignment horizontal="right" vertical="center"/>
    </xf>
    <xf numFmtId="0" fontId="4" fillId="0" borderId="16" xfId="0" applyFont="1" applyBorder="1" applyAlignment="1">
      <alignment horizontal="center"/>
    </xf>
    <xf numFmtId="44" fontId="5" fillId="6" borderId="1" xfId="0" applyNumberFormat="1" applyFont="1" applyFill="1" applyBorder="1" applyAlignment="1">
      <alignment horizontal="left" vertical="top" wrapText="1"/>
    </xf>
    <xf numFmtId="0" fontId="3" fillId="6" borderId="1" xfId="0" applyFont="1" applyFill="1" applyBorder="1" applyAlignment="1">
      <alignment horizontal="left" vertical="center"/>
    </xf>
    <xf numFmtId="0" fontId="5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center" wrapText="1"/>
    </xf>
    <xf numFmtId="0" fontId="3" fillId="6" borderId="1" xfId="0" applyFont="1" applyFill="1" applyBorder="1" applyAlignment="1">
      <alignment horizontal="left" vertical="top" wrapText="1"/>
    </xf>
    <xf numFmtId="44" fontId="5" fillId="6" borderId="1" xfId="3" applyFont="1" applyFill="1" applyBorder="1" applyAlignment="1">
      <alignment horizontal="right" vertical="center"/>
    </xf>
    <xf numFmtId="0" fontId="43" fillId="6" borderId="1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 wrapText="1"/>
    </xf>
    <xf numFmtId="0" fontId="5" fillId="6" borderId="2" xfId="0" applyFont="1" applyFill="1" applyBorder="1" applyAlignment="1">
      <alignment horizontal="left" vertical="center" wrapText="1"/>
    </xf>
    <xf numFmtId="0" fontId="3" fillId="6" borderId="2" xfId="0" applyFont="1" applyFill="1" applyBorder="1" applyAlignment="1">
      <alignment horizontal="left" vertical="center"/>
    </xf>
    <xf numFmtId="0" fontId="0" fillId="0" borderId="0" xfId="0" applyAlignment="1">
      <alignment vertical="center"/>
    </xf>
    <xf numFmtId="0" fontId="43" fillId="7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right" vertical="center"/>
    </xf>
    <xf numFmtId="0" fontId="30" fillId="0" borderId="2" xfId="0" applyFont="1" applyBorder="1"/>
    <xf numFmtId="0" fontId="30" fillId="0" borderId="11" xfId="0" applyFont="1" applyBorder="1"/>
    <xf numFmtId="0" fontId="3" fillId="0" borderId="13" xfId="6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 wrapText="1"/>
    </xf>
    <xf numFmtId="0" fontId="5" fillId="0" borderId="1" xfId="6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30" fillId="0" borderId="0" xfId="0" applyFont="1"/>
    <xf numFmtId="166" fontId="5" fillId="0" borderId="10" xfId="0" applyNumberFormat="1" applyFont="1" applyBorder="1" applyAlignment="1">
      <alignment horizontal="right" vertical="center"/>
    </xf>
    <xf numFmtId="0" fontId="3" fillId="4" borderId="1" xfId="0" applyFont="1" applyFill="1" applyBorder="1" applyAlignment="1">
      <alignment horizontal="left" vertical="center"/>
    </xf>
    <xf numFmtId="0" fontId="3" fillId="8" borderId="1" xfId="0" applyFont="1" applyFill="1" applyBorder="1" applyAlignment="1">
      <alignment horizontal="left" vertical="center" wrapText="1"/>
    </xf>
    <xf numFmtId="0" fontId="5" fillId="8" borderId="1" xfId="0" applyFont="1" applyFill="1" applyBorder="1" applyAlignment="1">
      <alignment horizontal="left" vertical="center" wrapText="1"/>
    </xf>
    <xf numFmtId="44" fontId="5" fillId="8" borderId="1" xfId="1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0" fillId="0" borderId="9" xfId="0" applyFont="1" applyBorder="1"/>
    <xf numFmtId="0" fontId="3" fillId="7" borderId="13" xfId="6" applyFont="1" applyFill="1" applyBorder="1" applyAlignment="1">
      <alignment horizontal="left" vertical="center"/>
    </xf>
    <xf numFmtId="44" fontId="5" fillId="7" borderId="1" xfId="1" applyFont="1" applyFill="1" applyBorder="1" applyAlignment="1">
      <alignment horizontal="center" vertical="center"/>
    </xf>
    <xf numFmtId="44" fontId="5" fillId="0" borderId="0" xfId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center" vertical="center" wrapText="1"/>
    </xf>
    <xf numFmtId="2" fontId="5" fillId="0" borderId="4" xfId="0" applyNumberFormat="1" applyFont="1" applyBorder="1" applyAlignment="1">
      <alignment horizontal="right" vertical="center"/>
    </xf>
    <xf numFmtId="0" fontId="0" fillId="0" borderId="5" xfId="0" applyBorder="1" applyAlignment="1">
      <alignment vertical="center"/>
    </xf>
    <xf numFmtId="0" fontId="0" fillId="0" borderId="8" xfId="0" applyBorder="1" applyAlignment="1">
      <alignment vertical="center"/>
    </xf>
    <xf numFmtId="0" fontId="3" fillId="0" borderId="8" xfId="0" applyFont="1" applyBorder="1" applyAlignment="1">
      <alignment horizontal="right" vertical="center"/>
    </xf>
    <xf numFmtId="165" fontId="3" fillId="0" borderId="1" xfId="0" applyNumberFormat="1" applyFont="1" applyBorder="1" applyAlignment="1">
      <alignment horizontal="right" vertical="center"/>
    </xf>
    <xf numFmtId="2" fontId="3" fillId="0" borderId="1" xfId="0" applyNumberFormat="1" applyFont="1" applyBorder="1" applyAlignment="1">
      <alignment horizontal="right" vertical="center"/>
    </xf>
    <xf numFmtId="0" fontId="23" fillId="0" borderId="0" xfId="5" applyFont="1" applyAlignment="1" applyProtection="1">
      <alignment horizontal="left"/>
    </xf>
    <xf numFmtId="0" fontId="33" fillId="0" borderId="0" xfId="0" applyFont="1" applyAlignment="1">
      <alignment horizontal="center"/>
    </xf>
    <xf numFmtId="0" fontId="23" fillId="0" borderId="0" xfId="5" applyFont="1" applyAlignment="1" applyProtection="1"/>
    <xf numFmtId="0" fontId="22" fillId="0" borderId="0" xfId="5" applyFont="1" applyAlignment="1" applyProtection="1"/>
    <xf numFmtId="2" fontId="19" fillId="5" borderId="10" xfId="0" applyNumberFormat="1" applyFont="1" applyFill="1" applyBorder="1" applyAlignment="1">
      <alignment horizontal="center"/>
    </xf>
    <xf numFmtId="2" fontId="19" fillId="5" borderId="3" xfId="0" applyNumberFormat="1" applyFont="1" applyFill="1" applyBorder="1" applyAlignment="1">
      <alignment horizontal="center"/>
    </xf>
    <xf numFmtId="2" fontId="19" fillId="5" borderId="12" xfId="0" applyNumberFormat="1" applyFont="1" applyFill="1" applyBorder="1" applyAlignment="1">
      <alignment horizontal="center"/>
    </xf>
    <xf numFmtId="2" fontId="3" fillId="0" borderId="0" xfId="0" applyNumberFormat="1" applyFont="1" applyAlignment="1">
      <alignment horizontal="center"/>
    </xf>
    <xf numFmtId="2" fontId="3" fillId="0" borderId="16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5" fillId="5" borderId="10" xfId="0" applyNumberFormat="1" applyFont="1" applyFill="1" applyBorder="1" applyAlignment="1">
      <alignment horizontal="center" vertical="center"/>
    </xf>
    <xf numFmtId="2" fontId="5" fillId="5" borderId="3" xfId="0" applyNumberFormat="1" applyFont="1" applyFill="1" applyBorder="1" applyAlignment="1">
      <alignment horizontal="center" vertical="center"/>
    </xf>
    <xf numFmtId="2" fontId="5" fillId="5" borderId="12" xfId="0" applyNumberFormat="1" applyFont="1" applyFill="1" applyBorder="1" applyAlignment="1">
      <alignment horizontal="center" vertical="center"/>
    </xf>
    <xf numFmtId="2" fontId="5" fillId="0" borderId="14" xfId="0" applyNumberFormat="1" applyFont="1" applyBorder="1" applyAlignment="1">
      <alignment horizontal="left"/>
    </xf>
    <xf numFmtId="2" fontId="5" fillId="0" borderId="0" xfId="0" applyNumberFormat="1" applyFont="1" applyAlignment="1">
      <alignment horizontal="left"/>
    </xf>
    <xf numFmtId="2" fontId="5" fillId="0" borderId="16" xfId="0" applyNumberFormat="1" applyFont="1" applyBorder="1" applyAlignment="1">
      <alignment horizontal="left"/>
    </xf>
    <xf numFmtId="0" fontId="4" fillId="0" borderId="0" xfId="0" applyFont="1" applyAlignment="1">
      <alignment horizontal="left" vertical="top" wrapText="1"/>
    </xf>
    <xf numFmtId="0" fontId="4" fillId="0" borderId="0" xfId="0" applyFont="1" applyAlignment="1">
      <alignment horizontal="left"/>
    </xf>
    <xf numFmtId="0" fontId="5" fillId="0" borderId="3" xfId="0" applyFont="1" applyBorder="1" applyAlignment="1">
      <alignment horizontal="left" vertical="center"/>
    </xf>
    <xf numFmtId="2" fontId="5" fillId="2" borderId="3" xfId="0" applyNumberFormat="1" applyFont="1" applyFill="1" applyBorder="1" applyAlignment="1">
      <alignment horizontal="left" vertical="center"/>
    </xf>
    <xf numFmtId="0" fontId="31" fillId="0" borderId="10" xfId="0" applyFont="1" applyBorder="1" applyAlignment="1">
      <alignment horizontal="center" vertical="center" wrapText="1"/>
    </xf>
    <xf numFmtId="0" fontId="31" fillId="0" borderId="3" xfId="0" applyFont="1" applyBorder="1" applyAlignment="1">
      <alignment horizontal="center" vertical="center" wrapText="1"/>
    </xf>
    <xf numFmtId="0" fontId="31" fillId="0" borderId="1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left" vertical="center"/>
    </xf>
    <xf numFmtId="0" fontId="8" fillId="0" borderId="18" xfId="0" applyFont="1" applyBorder="1" applyAlignment="1">
      <alignment horizontal="left" vertical="center"/>
    </xf>
    <xf numFmtId="0" fontId="8" fillId="0" borderId="17" xfId="0" applyFont="1" applyBorder="1" applyAlignment="1">
      <alignment horizontal="left" vertical="center"/>
    </xf>
    <xf numFmtId="0" fontId="3" fillId="7" borderId="10" xfId="0" applyFont="1" applyFill="1" applyBorder="1" applyAlignment="1">
      <alignment horizontal="center" vertical="center"/>
    </xf>
    <xf numFmtId="0" fontId="3" fillId="7" borderId="3" xfId="0" applyFont="1" applyFill="1" applyBorder="1" applyAlignment="1">
      <alignment horizontal="center" vertical="center"/>
    </xf>
    <xf numFmtId="0" fontId="3" fillId="7" borderId="12" xfId="0" applyFont="1" applyFill="1" applyBorder="1" applyAlignment="1">
      <alignment horizontal="center" vertical="center"/>
    </xf>
    <xf numFmtId="2" fontId="5" fillId="3" borderId="4" xfId="0" applyNumberFormat="1" applyFont="1" applyFill="1" applyBorder="1" applyAlignment="1">
      <alignment horizontal="left" vertical="center"/>
    </xf>
    <xf numFmtId="2" fontId="5" fillId="3" borderId="3" xfId="0" applyNumberFormat="1" applyFont="1" applyFill="1" applyBorder="1" applyAlignment="1">
      <alignment horizontal="left" vertical="center"/>
    </xf>
    <xf numFmtId="44" fontId="5" fillId="0" borderId="10" xfId="1" applyFont="1" applyBorder="1" applyAlignment="1">
      <alignment horizontal="center" vertical="center"/>
    </xf>
    <xf numFmtId="44" fontId="5" fillId="0" borderId="3" xfId="1" applyFont="1" applyBorder="1" applyAlignment="1">
      <alignment horizontal="center" vertical="center"/>
    </xf>
    <xf numFmtId="44" fontId="5" fillId="0" borderId="12" xfId="1" applyFont="1" applyBorder="1" applyAlignment="1">
      <alignment horizontal="center" vertical="center"/>
    </xf>
    <xf numFmtId="0" fontId="4" fillId="0" borderId="2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2" fontId="5" fillId="0" borderId="4" xfId="0" applyNumberFormat="1" applyFont="1" applyBorder="1" applyAlignment="1">
      <alignment horizontal="left" vertical="center"/>
    </xf>
    <xf numFmtId="0" fontId="5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4" fillId="0" borderId="8" xfId="0" applyFont="1" applyBorder="1" applyAlignment="1">
      <alignment vertical="center" wrapText="1"/>
    </xf>
    <xf numFmtId="0" fontId="5" fillId="0" borderId="10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5" fillId="0" borderId="12" xfId="0" applyFont="1" applyBorder="1" applyAlignment="1">
      <alignment horizontal="left" vertical="center" wrapText="1"/>
    </xf>
    <xf numFmtId="0" fontId="5" fillId="7" borderId="10" xfId="0" applyFont="1" applyFill="1" applyBorder="1" applyAlignment="1">
      <alignment horizontal="left" vertical="center"/>
    </xf>
    <xf numFmtId="0" fontId="5" fillId="7" borderId="3" xfId="0" applyFont="1" applyFill="1" applyBorder="1" applyAlignment="1">
      <alignment horizontal="left" vertical="center"/>
    </xf>
    <xf numFmtId="0" fontId="5" fillId="7" borderId="12" xfId="0" applyFont="1" applyFill="1" applyBorder="1" applyAlignment="1">
      <alignment horizontal="left" vertical="center"/>
    </xf>
    <xf numFmtId="2" fontId="5" fillId="0" borderId="0" xfId="0" applyNumberFormat="1" applyFont="1" applyAlignment="1">
      <alignment horizontal="left" vertical="center"/>
    </xf>
    <xf numFmtId="44" fontId="5" fillId="0" borderId="10" xfId="1" applyFont="1" applyFill="1" applyBorder="1" applyAlignment="1">
      <alignment horizontal="center" vertical="center"/>
    </xf>
    <xf numFmtId="44" fontId="5" fillId="0" borderId="3" xfId="1" applyFont="1" applyFill="1" applyBorder="1" applyAlignment="1">
      <alignment horizontal="center" vertical="center"/>
    </xf>
    <xf numFmtId="44" fontId="5" fillId="0" borderId="12" xfId="1" applyFont="1" applyFill="1" applyBorder="1" applyAlignment="1">
      <alignment horizontal="center" vertical="center"/>
    </xf>
    <xf numFmtId="0" fontId="5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vertical="center"/>
    </xf>
    <xf numFmtId="0" fontId="5" fillId="5" borderId="10" xfId="0" applyFont="1" applyFill="1" applyBorder="1" applyAlignment="1">
      <alignment horizontal="center" vertical="center"/>
    </xf>
    <xf numFmtId="0" fontId="5" fillId="5" borderId="3" xfId="0" applyFont="1" applyFill="1" applyBorder="1" applyAlignment="1">
      <alignment horizontal="center" vertical="center"/>
    </xf>
    <xf numFmtId="0" fontId="5" fillId="5" borderId="12" xfId="0" applyFont="1" applyFill="1" applyBorder="1" applyAlignment="1">
      <alignment horizontal="center" vertical="center"/>
    </xf>
    <xf numFmtId="0" fontId="3" fillId="4" borderId="10" xfId="0" applyFont="1" applyFill="1" applyBorder="1" applyAlignment="1">
      <alignment horizontal="left" vertical="center" wrapText="1"/>
    </xf>
    <xf numFmtId="0" fontId="3" fillId="4" borderId="3" xfId="0" applyFont="1" applyFill="1" applyBorder="1" applyAlignment="1">
      <alignment horizontal="left" vertical="center" wrapText="1"/>
    </xf>
    <xf numFmtId="2" fontId="17" fillId="0" borderId="10" xfId="0" applyNumberFormat="1" applyFont="1" applyBorder="1" applyAlignment="1">
      <alignment horizontal="left" vertical="center" wrapText="1"/>
    </xf>
    <xf numFmtId="2" fontId="17" fillId="0" borderId="3" xfId="0" applyNumberFormat="1" applyFont="1" applyBorder="1" applyAlignment="1">
      <alignment horizontal="left" vertical="center" wrapText="1"/>
    </xf>
    <xf numFmtId="2" fontId="17" fillId="0" borderId="12" xfId="0" applyNumberFormat="1" applyFont="1" applyBorder="1" applyAlignment="1">
      <alignment horizontal="left" vertical="center" wrapText="1"/>
    </xf>
    <xf numFmtId="2" fontId="17" fillId="0" borderId="6" xfId="0" applyNumberFormat="1" applyFont="1" applyBorder="1" applyAlignment="1">
      <alignment horizontal="left" vertical="center" wrapText="1"/>
    </xf>
    <xf numFmtId="2" fontId="17" fillId="0" borderId="7" xfId="0" applyNumberFormat="1" applyFont="1" applyBorder="1" applyAlignment="1">
      <alignment horizontal="left" vertical="center" wrapText="1"/>
    </xf>
    <xf numFmtId="2" fontId="17" fillId="0" borderId="8" xfId="0" applyNumberFormat="1" applyFont="1" applyBorder="1" applyAlignment="1">
      <alignment horizontal="left" vertical="center" wrapText="1"/>
    </xf>
    <xf numFmtId="0" fontId="43" fillId="0" borderId="10" xfId="0" applyFont="1" applyBorder="1" applyAlignment="1">
      <alignment horizontal="left" vertical="center" wrapText="1"/>
    </xf>
    <xf numFmtId="0" fontId="43" fillId="0" borderId="3" xfId="0" applyFont="1" applyBorder="1" applyAlignment="1">
      <alignment horizontal="left" vertical="center" wrapText="1"/>
    </xf>
    <xf numFmtId="0" fontId="43" fillId="0" borderId="12" xfId="0" applyFont="1" applyBorder="1" applyAlignment="1">
      <alignment horizontal="left" vertical="center" wrapText="1"/>
    </xf>
    <xf numFmtId="2" fontId="5" fillId="5" borderId="10" xfId="1" applyNumberFormat="1" applyFont="1" applyFill="1" applyBorder="1" applyAlignment="1">
      <alignment horizontal="center" vertical="center"/>
    </xf>
    <xf numFmtId="2" fontId="5" fillId="5" borderId="3" xfId="1" applyNumberFormat="1" applyFont="1" applyFill="1" applyBorder="1" applyAlignment="1">
      <alignment horizontal="center" vertical="center"/>
    </xf>
    <xf numFmtId="2" fontId="5" fillId="5" borderId="12" xfId="1" applyNumberFormat="1" applyFont="1" applyFill="1" applyBorder="1" applyAlignment="1">
      <alignment horizontal="center" vertical="center"/>
    </xf>
    <xf numFmtId="2" fontId="25" fillId="3" borderId="12" xfId="0" applyNumberFormat="1" applyFont="1" applyFill="1" applyBorder="1" applyAlignment="1">
      <alignment horizontal="left" vertical="center"/>
    </xf>
    <xf numFmtId="2" fontId="25" fillId="3" borderId="1" xfId="0" applyNumberFormat="1" applyFont="1" applyFill="1" applyBorder="1" applyAlignment="1">
      <alignment horizontal="left" vertical="center"/>
    </xf>
    <xf numFmtId="2" fontId="25" fillId="3" borderId="9" xfId="0" applyNumberFormat="1" applyFont="1" applyFill="1" applyBorder="1" applyAlignment="1">
      <alignment horizontal="left" vertical="center"/>
    </xf>
    <xf numFmtId="2" fontId="25" fillId="3" borderId="6" xfId="0" applyNumberFormat="1" applyFont="1" applyFill="1" applyBorder="1" applyAlignment="1">
      <alignment horizontal="left" vertical="center"/>
    </xf>
    <xf numFmtId="0" fontId="32" fillId="0" borderId="0" xfId="0" applyFont="1" applyAlignment="1">
      <alignment wrapText="1"/>
    </xf>
    <xf numFmtId="0" fontId="0" fillId="0" borderId="0" xfId="0" applyAlignment="1">
      <alignment wrapText="1"/>
    </xf>
    <xf numFmtId="0" fontId="0" fillId="0" borderId="16" xfId="0" applyBorder="1" applyAlignment="1">
      <alignment wrapText="1"/>
    </xf>
    <xf numFmtId="0" fontId="32" fillId="0" borderId="7" xfId="0" applyFont="1" applyBorder="1" applyAlignment="1">
      <alignment horizontal="left" vertical="center" wrapText="1"/>
    </xf>
    <xf numFmtId="0" fontId="0" fillId="0" borderId="7" xfId="0" applyBorder="1" applyAlignment="1">
      <alignment wrapText="1"/>
    </xf>
    <xf numFmtId="0" fontId="0" fillId="0" borderId="8" xfId="0" applyBorder="1" applyAlignment="1">
      <alignment wrapText="1"/>
    </xf>
    <xf numFmtId="2" fontId="25" fillId="0" borderId="10" xfId="0" applyNumberFormat="1" applyFont="1" applyBorder="1" applyAlignment="1">
      <alignment horizontal="left" vertical="center"/>
    </xf>
    <xf numFmtId="2" fontId="25" fillId="0" borderId="3" xfId="0" applyNumberFormat="1" applyFont="1" applyBorder="1" applyAlignment="1">
      <alignment horizontal="left" vertical="center"/>
    </xf>
    <xf numFmtId="2" fontId="25" fillId="0" borderId="0" xfId="0" applyNumberFormat="1" applyFont="1" applyAlignment="1">
      <alignment horizontal="left" vertical="center"/>
    </xf>
    <xf numFmtId="2" fontId="25" fillId="0" borderId="16" xfId="0" applyNumberFormat="1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7" fillId="0" borderId="10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/>
    </xf>
    <xf numFmtId="0" fontId="0" fillId="0" borderId="3" xfId="0" applyBorder="1" applyAlignment="1">
      <alignment horizontal="left" vertical="center" wrapText="1"/>
    </xf>
    <xf numFmtId="0" fontId="3" fillId="9" borderId="10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center" vertical="center"/>
    </xf>
    <xf numFmtId="2" fontId="5" fillId="0" borderId="7" xfId="0" applyNumberFormat="1" applyFont="1" applyBorder="1" applyAlignment="1">
      <alignment horizontal="left" vertical="center"/>
    </xf>
    <xf numFmtId="0" fontId="40" fillId="0" borderId="10" xfId="0" applyFont="1" applyBorder="1" applyAlignment="1">
      <alignment horizontal="center" vertical="center"/>
    </xf>
    <xf numFmtId="0" fontId="40" fillId="0" borderId="3" xfId="0" applyFont="1" applyBorder="1" applyAlignment="1">
      <alignment horizontal="center" vertical="center"/>
    </xf>
    <xf numFmtId="0" fontId="40" fillId="0" borderId="12" xfId="0" applyFont="1" applyBorder="1" applyAlignment="1">
      <alignment horizontal="center" vertical="center"/>
    </xf>
    <xf numFmtId="0" fontId="7" fillId="6" borderId="10" xfId="0" applyFont="1" applyFill="1" applyBorder="1" applyAlignment="1">
      <alignment horizontal="left" vertical="center" wrapText="1"/>
    </xf>
    <xf numFmtId="0" fontId="7" fillId="6" borderId="12" xfId="0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 wrapText="1"/>
    </xf>
    <xf numFmtId="0" fontId="3" fillId="8" borderId="10" xfId="0" applyFont="1" applyFill="1" applyBorder="1" applyAlignment="1">
      <alignment horizontal="left" vertical="center" wrapText="1"/>
    </xf>
    <xf numFmtId="0" fontId="3" fillId="8" borderId="3" xfId="0" applyFont="1" applyFill="1" applyBorder="1" applyAlignment="1">
      <alignment horizontal="left" vertical="center" wrapText="1"/>
    </xf>
    <xf numFmtId="0" fontId="3" fillId="8" borderId="12" xfId="0" applyFont="1" applyFill="1" applyBorder="1" applyAlignment="1">
      <alignment horizontal="left" vertical="center" wrapText="1"/>
    </xf>
    <xf numFmtId="0" fontId="5" fillId="3" borderId="10" xfId="0" applyFont="1" applyFill="1" applyBorder="1" applyAlignment="1">
      <alignment horizontal="left" vertical="center" wrapText="1"/>
    </xf>
    <xf numFmtId="0" fontId="5" fillId="3" borderId="3" xfId="0" applyFont="1" applyFill="1" applyBorder="1" applyAlignment="1">
      <alignment horizontal="left" vertical="center" wrapText="1"/>
    </xf>
    <xf numFmtId="0" fontId="5" fillId="3" borderId="12" xfId="0" applyFont="1" applyFill="1" applyBorder="1" applyAlignment="1">
      <alignment horizontal="left" vertical="center" wrapText="1"/>
    </xf>
    <xf numFmtId="0" fontId="4" fillId="5" borderId="10" xfId="0" applyFont="1" applyFill="1" applyBorder="1" applyAlignment="1">
      <alignment horizontal="center" vertical="center"/>
    </xf>
    <xf numFmtId="0" fontId="4" fillId="5" borderId="3" xfId="0" applyFont="1" applyFill="1" applyBorder="1" applyAlignment="1">
      <alignment horizontal="center" vertical="center"/>
    </xf>
    <xf numFmtId="0" fontId="4" fillId="5" borderId="12" xfId="0" applyFont="1" applyFill="1" applyBorder="1" applyAlignment="1">
      <alignment horizontal="center" vertical="center"/>
    </xf>
    <xf numFmtId="0" fontId="5" fillId="0" borderId="10" xfId="0" applyFont="1" applyBorder="1" applyAlignment="1">
      <alignment horizontal="left" vertical="center"/>
    </xf>
    <xf numFmtId="0" fontId="0" fillId="0" borderId="3" xfId="0" applyBorder="1" applyAlignment="1">
      <alignment vertical="center"/>
    </xf>
    <xf numFmtId="0" fontId="8" fillId="3" borderId="10" xfId="0" applyFont="1" applyFill="1" applyBorder="1" applyAlignment="1">
      <alignment horizontal="left" vertical="center" wrapText="1"/>
    </xf>
    <xf numFmtId="0" fontId="0" fillId="0" borderId="12" xfId="0" applyBorder="1" applyAlignment="1">
      <alignment vertical="center"/>
    </xf>
    <xf numFmtId="2" fontId="5" fillId="3" borderId="16" xfId="0" applyNumberFormat="1" applyFont="1" applyFill="1" applyBorder="1" applyAlignment="1">
      <alignment horizontal="left" vertical="center"/>
    </xf>
    <xf numFmtId="2" fontId="5" fillId="3" borderId="11" xfId="0" applyNumberFormat="1" applyFont="1" applyFill="1" applyBorder="1" applyAlignment="1">
      <alignment horizontal="left" vertical="center"/>
    </xf>
    <xf numFmtId="2" fontId="5" fillId="3" borderId="14" xfId="0" applyNumberFormat="1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/>
    </xf>
    <xf numFmtId="0" fontId="3" fillId="7" borderId="2" xfId="0" applyFont="1" applyFill="1" applyBorder="1" applyAlignment="1">
      <alignment horizontal="left" vertical="center" wrapText="1"/>
    </xf>
    <xf numFmtId="0" fontId="0" fillId="7" borderId="11" xfId="0" applyFill="1" applyBorder="1" applyAlignment="1">
      <alignment horizontal="left" vertical="center" wrapText="1"/>
    </xf>
    <xf numFmtId="0" fontId="0" fillId="7" borderId="9" xfId="0" applyFill="1" applyBorder="1" applyAlignment="1">
      <alignment horizontal="left" vertical="center" wrapText="1"/>
    </xf>
    <xf numFmtId="0" fontId="3" fillId="0" borderId="2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3" fillId="7" borderId="9" xfId="0" applyFont="1" applyFill="1" applyBorder="1" applyAlignment="1">
      <alignment horizontal="left" vertical="center" wrapText="1"/>
    </xf>
    <xf numFmtId="0" fontId="31" fillId="0" borderId="7" xfId="0" applyFont="1" applyBorder="1" applyAlignment="1">
      <alignment horizontal="center" vertical="center" wrapText="1"/>
    </xf>
    <xf numFmtId="44" fontId="5" fillId="0" borderId="10" xfId="1" applyFont="1" applyBorder="1" applyAlignment="1">
      <alignment horizontal="left" vertical="center"/>
    </xf>
    <xf numFmtId="44" fontId="5" fillId="0" borderId="3" xfId="1" applyFont="1" applyBorder="1" applyAlignment="1">
      <alignment horizontal="left" vertical="center"/>
    </xf>
    <xf numFmtId="44" fontId="5" fillId="0" borderId="12" xfId="1" applyFont="1" applyBorder="1" applyAlignment="1">
      <alignment horizontal="left" vertical="center"/>
    </xf>
    <xf numFmtId="0" fontId="3" fillId="4" borderId="10" xfId="0" applyFont="1" applyFill="1" applyBorder="1" applyAlignment="1">
      <alignment horizontal="left" vertical="center"/>
    </xf>
    <xf numFmtId="0" fontId="5" fillId="4" borderId="3" xfId="0" applyFont="1" applyFill="1" applyBorder="1" applyAlignment="1">
      <alignment horizontal="left" vertical="center"/>
    </xf>
  </cellXfs>
  <cellStyles count="7">
    <cellStyle name="Currency" xfId="1" builtinId="4"/>
    <cellStyle name="Currency 2" xfId="2" xr:uid="{00000000-0005-0000-0000-000001000000}"/>
    <cellStyle name="Currency 3" xfId="3" xr:uid="{00000000-0005-0000-0000-000002000000}"/>
    <cellStyle name="Currency 4" xfId="4" xr:uid="{00000000-0005-0000-0000-000003000000}"/>
    <cellStyle name="Hyperlink" xfId="5" builtinId="8"/>
    <cellStyle name="Normal" xfId="0" builtinId="0"/>
    <cellStyle name="Normal 2" xfId="6" xr:uid="{00000000-0005-0000-0000-000006000000}"/>
  </cellStyles>
  <dxfs count="36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gif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gif"/></Relationships>
</file>

<file path=xl/drawings/_rels/drawing10.xml.rels><?xml version="1.0" encoding="UTF-8" standalone="yes"?>
<Relationships xmlns="http://schemas.openxmlformats.org/package/2006/relationships"><Relationship Id="rId8" Type="http://schemas.openxmlformats.org/officeDocument/2006/relationships/image" Target="../media/image80.jpeg"/><Relationship Id="rId3" Type="http://schemas.openxmlformats.org/officeDocument/2006/relationships/image" Target="../media/image75.png"/><Relationship Id="rId7" Type="http://schemas.openxmlformats.org/officeDocument/2006/relationships/image" Target="../media/image79.jpg"/><Relationship Id="rId2" Type="http://schemas.openxmlformats.org/officeDocument/2006/relationships/image" Target="../media/image74.png"/><Relationship Id="rId1" Type="http://schemas.openxmlformats.org/officeDocument/2006/relationships/image" Target="../media/image73.jpeg"/><Relationship Id="rId6" Type="http://schemas.openxmlformats.org/officeDocument/2006/relationships/image" Target="../media/image78.jpg"/><Relationship Id="rId5" Type="http://schemas.openxmlformats.org/officeDocument/2006/relationships/image" Target="../media/image77.png"/><Relationship Id="rId10" Type="http://schemas.openxmlformats.org/officeDocument/2006/relationships/image" Target="../media/image82.jpeg"/><Relationship Id="rId4" Type="http://schemas.openxmlformats.org/officeDocument/2006/relationships/image" Target="../media/image76.png"/><Relationship Id="rId9" Type="http://schemas.openxmlformats.org/officeDocument/2006/relationships/image" Target="../media/image81.jpe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78.jpg"/><Relationship Id="rId2" Type="http://schemas.openxmlformats.org/officeDocument/2006/relationships/image" Target="../media/image84.png"/><Relationship Id="rId1" Type="http://schemas.openxmlformats.org/officeDocument/2006/relationships/image" Target="../media/image83.png"/><Relationship Id="rId4" Type="http://schemas.openxmlformats.org/officeDocument/2006/relationships/image" Target="../media/image85.jpe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87.png"/><Relationship Id="rId2" Type="http://schemas.openxmlformats.org/officeDocument/2006/relationships/image" Target="../media/image78.jpg"/><Relationship Id="rId1" Type="http://schemas.openxmlformats.org/officeDocument/2006/relationships/image" Target="../media/image86.jpeg"/><Relationship Id="rId5" Type="http://schemas.openxmlformats.org/officeDocument/2006/relationships/image" Target="../media/image85.jpeg"/><Relationship Id="rId4" Type="http://schemas.openxmlformats.org/officeDocument/2006/relationships/image" Target="../media/image88.pn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91.png"/><Relationship Id="rId2" Type="http://schemas.openxmlformats.org/officeDocument/2006/relationships/image" Target="../media/image90.png"/><Relationship Id="rId1" Type="http://schemas.openxmlformats.org/officeDocument/2006/relationships/image" Target="../media/image89.png"/><Relationship Id="rId6" Type="http://schemas.openxmlformats.org/officeDocument/2006/relationships/image" Target="../media/image94.jpeg"/><Relationship Id="rId5" Type="http://schemas.openxmlformats.org/officeDocument/2006/relationships/image" Target="../media/image93.jpeg"/><Relationship Id="rId4" Type="http://schemas.openxmlformats.org/officeDocument/2006/relationships/image" Target="../media/image9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11.jpeg"/><Relationship Id="rId7" Type="http://schemas.openxmlformats.org/officeDocument/2006/relationships/image" Target="../media/image15.jpeg"/><Relationship Id="rId2" Type="http://schemas.openxmlformats.org/officeDocument/2006/relationships/image" Target="../media/image10.jpeg"/><Relationship Id="rId1" Type="http://schemas.openxmlformats.org/officeDocument/2006/relationships/image" Target="../media/image9.jpeg"/><Relationship Id="rId6" Type="http://schemas.openxmlformats.org/officeDocument/2006/relationships/image" Target="../media/image14.png"/><Relationship Id="rId5" Type="http://schemas.openxmlformats.org/officeDocument/2006/relationships/image" Target="../media/image13.jpeg"/><Relationship Id="rId4" Type="http://schemas.openxmlformats.org/officeDocument/2006/relationships/image" Target="../media/image12.jpeg"/></Relationships>
</file>

<file path=xl/drawings/_rels/drawing3.xml.rels><?xml version="1.0" encoding="UTF-8" standalone="yes"?>
<Relationships xmlns="http://schemas.openxmlformats.org/package/2006/relationships"><Relationship Id="rId8" Type="http://schemas.openxmlformats.org/officeDocument/2006/relationships/image" Target="../media/image23.jpeg"/><Relationship Id="rId3" Type="http://schemas.openxmlformats.org/officeDocument/2006/relationships/image" Target="../media/image18.png"/><Relationship Id="rId7" Type="http://schemas.openxmlformats.org/officeDocument/2006/relationships/image" Target="../media/image22.gif"/><Relationship Id="rId2" Type="http://schemas.openxmlformats.org/officeDocument/2006/relationships/image" Target="../media/image17.png"/><Relationship Id="rId1" Type="http://schemas.openxmlformats.org/officeDocument/2006/relationships/image" Target="../media/image16.png"/><Relationship Id="rId6" Type="http://schemas.openxmlformats.org/officeDocument/2006/relationships/image" Target="../media/image21.jpg"/><Relationship Id="rId5" Type="http://schemas.openxmlformats.org/officeDocument/2006/relationships/image" Target="../media/image20.png"/><Relationship Id="rId10" Type="http://schemas.openxmlformats.org/officeDocument/2006/relationships/image" Target="../media/image25.jpeg"/><Relationship Id="rId4" Type="http://schemas.openxmlformats.org/officeDocument/2006/relationships/image" Target="../media/image19.png"/><Relationship Id="rId9" Type="http://schemas.openxmlformats.org/officeDocument/2006/relationships/image" Target="../media/image24.jpeg"/></Relationships>
</file>

<file path=xl/drawings/_rels/drawing4.xml.rels><?xml version="1.0" encoding="UTF-8" standalone="yes"?>
<Relationships xmlns="http://schemas.openxmlformats.org/package/2006/relationships"><Relationship Id="rId8" Type="http://schemas.openxmlformats.org/officeDocument/2006/relationships/image" Target="../media/image33.gif"/><Relationship Id="rId3" Type="http://schemas.openxmlformats.org/officeDocument/2006/relationships/image" Target="../media/image28.png"/><Relationship Id="rId7" Type="http://schemas.openxmlformats.org/officeDocument/2006/relationships/image" Target="../media/image32.jpeg"/><Relationship Id="rId2" Type="http://schemas.openxmlformats.org/officeDocument/2006/relationships/image" Target="../media/image27.png"/><Relationship Id="rId1" Type="http://schemas.openxmlformats.org/officeDocument/2006/relationships/image" Target="../media/image26.jpeg"/><Relationship Id="rId6" Type="http://schemas.openxmlformats.org/officeDocument/2006/relationships/image" Target="../media/image31.png"/><Relationship Id="rId5" Type="http://schemas.openxmlformats.org/officeDocument/2006/relationships/image" Target="../media/image30.png"/><Relationship Id="rId10" Type="http://schemas.openxmlformats.org/officeDocument/2006/relationships/image" Target="../media/image35.jpeg"/><Relationship Id="rId4" Type="http://schemas.openxmlformats.org/officeDocument/2006/relationships/image" Target="../media/image29.png"/><Relationship Id="rId9" Type="http://schemas.openxmlformats.org/officeDocument/2006/relationships/image" Target="../media/image34.jpeg"/></Relationships>
</file>

<file path=xl/drawings/_rels/drawing5.xml.rels><?xml version="1.0" encoding="UTF-8" standalone="yes"?>
<Relationships xmlns="http://schemas.openxmlformats.org/package/2006/relationships"><Relationship Id="rId8" Type="http://schemas.openxmlformats.org/officeDocument/2006/relationships/image" Target="../media/image42.jpeg"/><Relationship Id="rId3" Type="http://schemas.openxmlformats.org/officeDocument/2006/relationships/image" Target="../media/image38.gif"/><Relationship Id="rId7" Type="http://schemas.openxmlformats.org/officeDocument/2006/relationships/image" Target="../media/image41.jpeg"/><Relationship Id="rId2" Type="http://schemas.openxmlformats.org/officeDocument/2006/relationships/image" Target="../media/image37.jpeg"/><Relationship Id="rId1" Type="http://schemas.openxmlformats.org/officeDocument/2006/relationships/image" Target="../media/image36.png"/><Relationship Id="rId6" Type="http://schemas.openxmlformats.org/officeDocument/2006/relationships/image" Target="../media/image40.jpeg"/><Relationship Id="rId5" Type="http://schemas.openxmlformats.org/officeDocument/2006/relationships/image" Target="../media/image39.jpeg"/><Relationship Id="rId4" Type="http://schemas.openxmlformats.org/officeDocument/2006/relationships/image" Target="../media/image34.jpeg"/><Relationship Id="rId9" Type="http://schemas.openxmlformats.org/officeDocument/2006/relationships/image" Target="../media/image43.jpeg"/></Relationships>
</file>

<file path=xl/drawings/_rels/drawing6.xml.rels><?xml version="1.0" encoding="UTF-8" standalone="yes"?>
<Relationships xmlns="http://schemas.openxmlformats.org/package/2006/relationships"><Relationship Id="rId8" Type="http://schemas.openxmlformats.org/officeDocument/2006/relationships/image" Target="../media/image51.jpeg"/><Relationship Id="rId3" Type="http://schemas.openxmlformats.org/officeDocument/2006/relationships/image" Target="../media/image46.png"/><Relationship Id="rId7" Type="http://schemas.openxmlformats.org/officeDocument/2006/relationships/image" Target="../media/image50.jpeg"/><Relationship Id="rId2" Type="http://schemas.openxmlformats.org/officeDocument/2006/relationships/image" Target="../media/image45.jpeg"/><Relationship Id="rId1" Type="http://schemas.openxmlformats.org/officeDocument/2006/relationships/image" Target="../media/image44.png"/><Relationship Id="rId6" Type="http://schemas.openxmlformats.org/officeDocument/2006/relationships/image" Target="../media/image49.jpeg"/><Relationship Id="rId5" Type="http://schemas.openxmlformats.org/officeDocument/2006/relationships/image" Target="../media/image48.jpg"/><Relationship Id="rId4" Type="http://schemas.openxmlformats.org/officeDocument/2006/relationships/image" Target="../media/image47.png"/><Relationship Id="rId9" Type="http://schemas.openxmlformats.org/officeDocument/2006/relationships/image" Target="../media/image41.jpe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54.png"/><Relationship Id="rId7" Type="http://schemas.openxmlformats.org/officeDocument/2006/relationships/image" Target="../media/image58.jpeg"/><Relationship Id="rId2" Type="http://schemas.openxmlformats.org/officeDocument/2006/relationships/image" Target="../media/image53.jpg"/><Relationship Id="rId1" Type="http://schemas.openxmlformats.org/officeDocument/2006/relationships/image" Target="../media/image52.jpg"/><Relationship Id="rId6" Type="http://schemas.openxmlformats.org/officeDocument/2006/relationships/image" Target="../media/image57.png"/><Relationship Id="rId5" Type="http://schemas.openxmlformats.org/officeDocument/2006/relationships/image" Target="../media/image56.jpeg"/><Relationship Id="rId4" Type="http://schemas.openxmlformats.org/officeDocument/2006/relationships/image" Target="../media/image55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61.jpg"/><Relationship Id="rId2" Type="http://schemas.openxmlformats.org/officeDocument/2006/relationships/image" Target="../media/image60.jpeg"/><Relationship Id="rId1" Type="http://schemas.openxmlformats.org/officeDocument/2006/relationships/image" Target="../media/image59.jpeg"/><Relationship Id="rId6" Type="http://schemas.openxmlformats.org/officeDocument/2006/relationships/image" Target="../media/image64.png"/><Relationship Id="rId5" Type="http://schemas.openxmlformats.org/officeDocument/2006/relationships/image" Target="../media/image63.jpg"/><Relationship Id="rId4" Type="http://schemas.openxmlformats.org/officeDocument/2006/relationships/image" Target="../media/image62.jpg"/></Relationships>
</file>

<file path=xl/drawings/_rels/drawing9.xml.rels><?xml version="1.0" encoding="UTF-8" standalone="yes"?>
<Relationships xmlns="http://schemas.openxmlformats.org/package/2006/relationships"><Relationship Id="rId8" Type="http://schemas.openxmlformats.org/officeDocument/2006/relationships/image" Target="../media/image72.png"/><Relationship Id="rId3" Type="http://schemas.openxmlformats.org/officeDocument/2006/relationships/image" Target="../media/image67.jpeg"/><Relationship Id="rId7" Type="http://schemas.openxmlformats.org/officeDocument/2006/relationships/image" Target="../media/image71.png"/><Relationship Id="rId2" Type="http://schemas.openxmlformats.org/officeDocument/2006/relationships/image" Target="../media/image66.gif"/><Relationship Id="rId1" Type="http://schemas.openxmlformats.org/officeDocument/2006/relationships/image" Target="../media/image65.jpeg"/><Relationship Id="rId6" Type="http://schemas.openxmlformats.org/officeDocument/2006/relationships/image" Target="../media/image70.jpeg"/><Relationship Id="rId5" Type="http://schemas.openxmlformats.org/officeDocument/2006/relationships/image" Target="../media/image69.jpeg"/><Relationship Id="rId4" Type="http://schemas.openxmlformats.org/officeDocument/2006/relationships/image" Target="../media/image68.jpeg"/><Relationship Id="rId9" Type="http://schemas.openxmlformats.org/officeDocument/2006/relationships/image" Target="../media/image4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1057275</xdr:colOff>
      <xdr:row>4</xdr:row>
      <xdr:rowOff>0</xdr:rowOff>
    </xdr:from>
    <xdr:to>
      <xdr:col>1</xdr:col>
      <xdr:colOff>1885950</xdr:colOff>
      <xdr:row>9</xdr:row>
      <xdr:rowOff>19050</xdr:rowOff>
    </xdr:to>
    <xdr:sp macro="" textlink="">
      <xdr:nvSpPr>
        <xdr:cNvPr id="13507" name="Text Box 4">
          <a:extLst>
            <a:ext uri="{FF2B5EF4-FFF2-40B4-BE49-F238E27FC236}">
              <a16:creationId xmlns:a16="http://schemas.microsoft.com/office/drawing/2014/main" id="{00000000-0008-0000-0100-0000C3340000}"/>
            </a:ext>
          </a:extLst>
        </xdr:cNvPr>
        <xdr:cNvSpPr txBox="1">
          <a:spLocks noChangeArrowheads="1"/>
        </xdr:cNvSpPr>
      </xdr:nvSpPr>
      <xdr:spPr bwMode="auto">
        <a:xfrm>
          <a:off x="2762250" y="781050"/>
          <a:ext cx="828675" cy="4286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en-NZ" sz="1100" b="1" i="0" strike="noStrike">
              <a:solidFill>
                <a:srgbClr val="000000"/>
              </a:solidFill>
              <a:latin typeface="Tahoma"/>
              <a:cs typeface="Tahoma"/>
            </a:rPr>
            <a:t>Discount</a:t>
          </a:r>
        </a:p>
      </xdr:txBody>
    </xdr:sp>
    <xdr:clientData/>
  </xdr:twoCellAnchor>
  <xdr:twoCellAnchor>
    <xdr:from>
      <xdr:col>1</xdr:col>
      <xdr:colOff>1057275</xdr:colOff>
      <xdr:row>9</xdr:row>
      <xdr:rowOff>0</xdr:rowOff>
    </xdr:from>
    <xdr:to>
      <xdr:col>1</xdr:col>
      <xdr:colOff>1885950</xdr:colOff>
      <xdr:row>10</xdr:row>
      <xdr:rowOff>0</xdr:rowOff>
    </xdr:to>
    <xdr:sp macro="" textlink="">
      <xdr:nvSpPr>
        <xdr:cNvPr id="13508" name="Text Box 8">
          <a:extLst>
            <a:ext uri="{FF2B5EF4-FFF2-40B4-BE49-F238E27FC236}">
              <a16:creationId xmlns:a16="http://schemas.microsoft.com/office/drawing/2014/main" id="{00000000-0008-0000-0100-0000C4340000}"/>
            </a:ext>
          </a:extLst>
        </xdr:cNvPr>
        <xdr:cNvSpPr txBox="1">
          <a:spLocks noChangeArrowheads="1"/>
        </xdr:cNvSpPr>
      </xdr:nvSpPr>
      <xdr:spPr bwMode="auto">
        <a:xfrm>
          <a:off x="2762250" y="1190625"/>
          <a:ext cx="828675" cy="209550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23%</a:t>
          </a:r>
        </a:p>
      </xdr:txBody>
    </xdr:sp>
    <xdr:clientData/>
  </xdr:twoCellAnchor>
  <xdr:twoCellAnchor>
    <xdr:from>
      <xdr:col>1</xdr:col>
      <xdr:colOff>1057275</xdr:colOff>
      <xdr:row>5</xdr:row>
      <xdr:rowOff>0</xdr:rowOff>
    </xdr:from>
    <xdr:to>
      <xdr:col>1</xdr:col>
      <xdr:colOff>1885950</xdr:colOff>
      <xdr:row>6</xdr:row>
      <xdr:rowOff>0</xdr:rowOff>
    </xdr:to>
    <xdr:sp macro="" textlink="">
      <xdr:nvSpPr>
        <xdr:cNvPr id="13510" name="Text Box 8">
          <a:extLst>
            <a:ext uri="{FF2B5EF4-FFF2-40B4-BE49-F238E27FC236}">
              <a16:creationId xmlns:a16="http://schemas.microsoft.com/office/drawing/2014/main" id="{00000000-0008-0000-0100-0000C634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0%</a:t>
          </a:r>
        </a:p>
      </xdr:txBody>
    </xdr:sp>
    <xdr:clientData/>
  </xdr:twoCellAnchor>
  <xdr:twoCellAnchor>
    <xdr:from>
      <xdr:col>1</xdr:col>
      <xdr:colOff>1057275</xdr:colOff>
      <xdr:row>6</xdr:row>
      <xdr:rowOff>0</xdr:rowOff>
    </xdr:from>
    <xdr:to>
      <xdr:col>1</xdr:col>
      <xdr:colOff>1885950</xdr:colOff>
      <xdr:row>7</xdr:row>
      <xdr:rowOff>0</xdr:rowOff>
    </xdr:to>
    <xdr:sp macro="" textlink="">
      <xdr:nvSpPr>
        <xdr:cNvPr id="2" name="Text Box 8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10%</a:t>
          </a:r>
        </a:p>
      </xdr:txBody>
    </xdr:sp>
    <xdr:clientData/>
  </xdr:twoCellAnchor>
  <xdr:twoCellAnchor>
    <xdr:from>
      <xdr:col>1</xdr:col>
      <xdr:colOff>1057275</xdr:colOff>
      <xdr:row>8</xdr:row>
      <xdr:rowOff>0</xdr:rowOff>
    </xdr:from>
    <xdr:to>
      <xdr:col>1</xdr:col>
      <xdr:colOff>1885950</xdr:colOff>
      <xdr:row>9</xdr:row>
      <xdr:rowOff>0</xdr:rowOff>
    </xdr:to>
    <xdr:sp macro="" textlink="">
      <xdr:nvSpPr>
        <xdr:cNvPr id="3" name="Text Box 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20%</a:t>
          </a:r>
        </a:p>
      </xdr:txBody>
    </xdr:sp>
    <xdr:clientData/>
  </xdr:twoCellAnchor>
  <xdr:twoCellAnchor>
    <xdr:from>
      <xdr:col>1</xdr:col>
      <xdr:colOff>1057275</xdr:colOff>
      <xdr:row>7</xdr:row>
      <xdr:rowOff>0</xdr:rowOff>
    </xdr:from>
    <xdr:to>
      <xdr:col>1</xdr:col>
      <xdr:colOff>1885950</xdr:colOff>
      <xdr:row>8</xdr:row>
      <xdr:rowOff>0</xdr:rowOff>
    </xdr:to>
    <xdr:sp macro="" textlink="">
      <xdr:nvSpPr>
        <xdr:cNvPr id="4" name="Text Box 8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>
          <a:spLocks noChangeArrowheads="1"/>
        </xdr:cNvSpPr>
      </xdr:nvSpPr>
      <xdr:spPr bwMode="auto">
        <a:xfrm>
          <a:off x="2762250" y="990600"/>
          <a:ext cx="828675" cy="200025"/>
        </a:xfrm>
        <a:prstGeom prst="rect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0">
            <a:defRPr sz="1000"/>
          </a:pPr>
          <a:r>
            <a:rPr lang="en-NZ" sz="1100" b="0" i="0" strike="noStrike">
              <a:solidFill>
                <a:srgbClr val="000000"/>
              </a:solidFill>
              <a:latin typeface="Tahoma"/>
              <a:cs typeface="Tahoma"/>
            </a:rPr>
            <a:t>15%</a:t>
          </a:r>
        </a:p>
      </xdr:txBody>
    </xdr:sp>
    <xdr:clientData/>
  </xdr:twoCellAnchor>
  <xdr:twoCellAnchor editAs="oneCell">
    <xdr:from>
      <xdr:col>5</xdr:col>
      <xdr:colOff>276225</xdr:colOff>
      <xdr:row>30</xdr:row>
      <xdr:rowOff>152400</xdr:rowOff>
    </xdr:from>
    <xdr:to>
      <xdr:col>5</xdr:col>
      <xdr:colOff>733425</xdr:colOff>
      <xdr:row>33</xdr:row>
      <xdr:rowOff>142875</xdr:rowOff>
    </xdr:to>
    <xdr:pic>
      <xdr:nvPicPr>
        <xdr:cNvPr id="42386" name="Picture 9">
          <a:extLst>
            <a:ext uri="{FF2B5EF4-FFF2-40B4-BE49-F238E27FC236}">
              <a16:creationId xmlns:a16="http://schemas.microsoft.com/office/drawing/2014/main" id="{00000000-0008-0000-0100-000092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34650" y="5724525"/>
          <a:ext cx="457200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219075</xdr:colOff>
      <xdr:row>40</xdr:row>
      <xdr:rowOff>133350</xdr:rowOff>
    </xdr:from>
    <xdr:to>
      <xdr:col>5</xdr:col>
      <xdr:colOff>742950</xdr:colOff>
      <xdr:row>43</xdr:row>
      <xdr:rowOff>161925</xdr:rowOff>
    </xdr:to>
    <xdr:pic>
      <xdr:nvPicPr>
        <xdr:cNvPr id="42388" name="Picture 11">
          <a:extLst>
            <a:ext uri="{FF2B5EF4-FFF2-40B4-BE49-F238E27FC236}">
              <a16:creationId xmlns:a16="http://schemas.microsoft.com/office/drawing/2014/main" id="{00000000-0008-0000-0100-000094A5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8439150"/>
          <a:ext cx="523875" cy="571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36</xdr:row>
      <xdr:rowOff>19050</xdr:rowOff>
    </xdr:from>
    <xdr:to>
      <xdr:col>5</xdr:col>
      <xdr:colOff>847725</xdr:colOff>
      <xdr:row>38</xdr:row>
      <xdr:rowOff>28575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6505575"/>
          <a:ext cx="666750" cy="371475"/>
        </a:xfrm>
        <a:prstGeom prst="rect">
          <a:avLst/>
        </a:prstGeom>
      </xdr:spPr>
    </xdr:pic>
    <xdr:clientData/>
  </xdr:twoCellAnchor>
  <xdr:twoCellAnchor editAs="oneCell">
    <xdr:from>
      <xdr:col>5</xdr:col>
      <xdr:colOff>66676</xdr:colOff>
      <xdr:row>25</xdr:row>
      <xdr:rowOff>9526</xdr:rowOff>
    </xdr:from>
    <xdr:to>
      <xdr:col>5</xdr:col>
      <xdr:colOff>400050</xdr:colOff>
      <xdr:row>26</xdr:row>
      <xdr:rowOff>138112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1" y="4724401"/>
          <a:ext cx="333374" cy="309561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23</xdr:row>
      <xdr:rowOff>38100</xdr:rowOff>
    </xdr:from>
    <xdr:to>
      <xdr:col>5</xdr:col>
      <xdr:colOff>377825</xdr:colOff>
      <xdr:row>24</xdr:row>
      <xdr:rowOff>168275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25100" y="4391025"/>
          <a:ext cx="311150" cy="311150"/>
        </a:xfrm>
        <a:prstGeom prst="rect">
          <a:avLst/>
        </a:prstGeom>
      </xdr:spPr>
    </xdr:pic>
    <xdr:clientData/>
  </xdr:twoCellAnchor>
  <xdr:twoCellAnchor>
    <xdr:from>
      <xdr:col>5</xdr:col>
      <xdr:colOff>504929</xdr:colOff>
      <xdr:row>23</xdr:row>
      <xdr:rowOff>161925</xdr:rowOff>
    </xdr:from>
    <xdr:to>
      <xdr:col>5</xdr:col>
      <xdr:colOff>990703</xdr:colOff>
      <xdr:row>26</xdr:row>
      <xdr:rowOff>104774</xdr:rowOff>
    </xdr:to>
    <xdr:pic>
      <xdr:nvPicPr>
        <xdr:cNvPr id="18" name="Picture 17" descr="XU2-New_s">
          <a:extLst>
            <a:ext uri="{FF2B5EF4-FFF2-40B4-BE49-F238E27FC236}">
              <a16:creationId xmlns:a16="http://schemas.microsoft.com/office/drawing/2014/main" id="{00000000-0008-0000-01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63354" y="4505325"/>
          <a:ext cx="485774" cy="48577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>
              <a:solidFill>
                <a:srgbClr xmlns:mc="http://schemas.openxmlformats.org/markup-compatibility/2006" val="000000" mc:Ignorable="a14" a14:legacySpreadsheetColorIndex="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27</xdr:row>
      <xdr:rowOff>114299</xdr:rowOff>
    </xdr:from>
    <xdr:to>
      <xdr:col>5</xdr:col>
      <xdr:colOff>295481</xdr:colOff>
      <xdr:row>30</xdr:row>
      <xdr:rowOff>20728</xdr:rowOff>
    </xdr:to>
    <xdr:pic>
      <xdr:nvPicPr>
        <xdr:cNvPr id="19" name="Picture 18">
          <a:extLst>
            <a:ext uri="{FF2B5EF4-FFF2-40B4-BE49-F238E27FC236}">
              <a16:creationId xmlns:a16="http://schemas.microsoft.com/office/drawing/2014/main" id="{00000000-0008-0000-0100-00001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0300551" y="5339498"/>
          <a:ext cx="411254" cy="95456"/>
        </a:xfrm>
        <a:prstGeom prst="rect">
          <a:avLst/>
        </a:prstGeom>
      </xdr:spPr>
    </xdr:pic>
    <xdr:clientData/>
  </xdr:twoCellAnchor>
  <xdr:twoCellAnchor editAs="oneCell">
    <xdr:from>
      <xdr:col>5</xdr:col>
      <xdr:colOff>409575</xdr:colOff>
      <xdr:row>27</xdr:row>
      <xdr:rowOff>9525</xdr:rowOff>
    </xdr:from>
    <xdr:to>
      <xdr:col>5</xdr:col>
      <xdr:colOff>913257</xdr:colOff>
      <xdr:row>30</xdr:row>
      <xdr:rowOff>8382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CB4F53F6-2750-448E-A28E-6150AEDE5C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68000" y="5076825"/>
          <a:ext cx="503682" cy="503682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0</xdr:colOff>
      <xdr:row>600</xdr:row>
      <xdr:rowOff>133350</xdr:rowOff>
    </xdr:from>
    <xdr:to>
      <xdr:col>6</xdr:col>
      <xdr:colOff>180975</xdr:colOff>
      <xdr:row>627</xdr:row>
      <xdr:rowOff>95250</xdr:rowOff>
    </xdr:to>
    <xdr:pic>
      <xdr:nvPicPr>
        <xdr:cNvPr id="51460" name="Picture 46" descr="WT-HR-s">
          <a:extLst>
            <a:ext uri="{FF2B5EF4-FFF2-40B4-BE49-F238E27FC236}">
              <a16:creationId xmlns:a16="http://schemas.microsoft.com/office/drawing/2014/main" id="{00000000-0008-0000-0A00-000004C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439650" y="109185075"/>
          <a:ext cx="180975" cy="4848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19</xdr:row>
      <xdr:rowOff>57150</xdr:rowOff>
    </xdr:from>
    <xdr:to>
      <xdr:col>5</xdr:col>
      <xdr:colOff>771525</xdr:colOff>
      <xdr:row>20</xdr:row>
      <xdr:rowOff>123825</xdr:rowOff>
    </xdr:to>
    <xdr:pic>
      <xdr:nvPicPr>
        <xdr:cNvPr id="51463" name="Picture 1">
          <a:extLst>
            <a:ext uri="{FF2B5EF4-FFF2-40B4-BE49-F238E27FC236}">
              <a16:creationId xmlns:a16="http://schemas.microsoft.com/office/drawing/2014/main" id="{00000000-0008-0000-0A00-000007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3876675"/>
          <a:ext cx="6667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7</xdr:row>
      <xdr:rowOff>38100</xdr:rowOff>
    </xdr:from>
    <xdr:to>
      <xdr:col>5</xdr:col>
      <xdr:colOff>857250</xdr:colOff>
      <xdr:row>8</xdr:row>
      <xdr:rowOff>142875</xdr:rowOff>
    </xdr:to>
    <xdr:pic>
      <xdr:nvPicPr>
        <xdr:cNvPr id="51467" name="Picture 7">
          <a:extLst>
            <a:ext uri="{FF2B5EF4-FFF2-40B4-BE49-F238E27FC236}">
              <a16:creationId xmlns:a16="http://schemas.microsoft.com/office/drawing/2014/main" id="{00000000-0008-0000-0A00-00000B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1571625"/>
          <a:ext cx="666750" cy="285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180975</xdr:colOff>
      <xdr:row>9</xdr:row>
      <xdr:rowOff>133350</xdr:rowOff>
    </xdr:from>
    <xdr:to>
      <xdr:col>5</xdr:col>
      <xdr:colOff>847725</xdr:colOff>
      <xdr:row>10</xdr:row>
      <xdr:rowOff>171450</xdr:rowOff>
    </xdr:to>
    <xdr:pic>
      <xdr:nvPicPr>
        <xdr:cNvPr id="51468" name="Picture 8">
          <a:extLst>
            <a:ext uri="{FF2B5EF4-FFF2-40B4-BE49-F238E27FC236}">
              <a16:creationId xmlns:a16="http://schemas.microsoft.com/office/drawing/2014/main" id="{00000000-0008-0000-0A00-00000C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0350" y="2028825"/>
          <a:ext cx="666750" cy="257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2</xdr:row>
      <xdr:rowOff>142875</xdr:rowOff>
    </xdr:to>
    <xdr:pic>
      <xdr:nvPicPr>
        <xdr:cNvPr id="51469" name="Picture 9">
          <a:extLst>
            <a:ext uri="{FF2B5EF4-FFF2-40B4-BE49-F238E27FC236}">
              <a16:creationId xmlns:a16="http://schemas.microsoft.com/office/drawing/2014/main" id="{00000000-0008-0000-0A00-00000DC9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495300"/>
          <a:ext cx="666750" cy="95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57150</xdr:colOff>
      <xdr:row>37</xdr:row>
      <xdr:rowOff>85725</xdr:rowOff>
    </xdr:from>
    <xdr:to>
      <xdr:col>5</xdr:col>
      <xdr:colOff>1009650</xdr:colOff>
      <xdr:row>40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75438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4</xdr:col>
      <xdr:colOff>495300</xdr:colOff>
      <xdr:row>14</xdr:row>
      <xdr:rowOff>114637</xdr:rowOff>
    </xdr:from>
    <xdr:to>
      <xdr:col>8</xdr:col>
      <xdr:colOff>42492</xdr:colOff>
      <xdr:row>28</xdr:row>
      <xdr:rowOff>4729</xdr:rowOff>
    </xdr:to>
    <xdr:pic>
      <xdr:nvPicPr>
        <xdr:cNvPr id="21" name="Picture 20">
          <a:extLst>
            <a:ext uri="{FF2B5EF4-FFF2-40B4-BE49-F238E27FC236}">
              <a16:creationId xmlns:a16="http://schemas.microsoft.com/office/drawing/2014/main" id="{00000000-0008-0000-0A00-00001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2720796">
          <a:off x="9686925" y="3134062"/>
          <a:ext cx="2861892" cy="2861892"/>
        </a:xfrm>
        <a:prstGeom prst="rect">
          <a:avLst/>
        </a:prstGeom>
      </xdr:spPr>
    </xdr:pic>
    <xdr:clientData/>
  </xdr:twoCellAnchor>
  <xdr:twoCellAnchor editAs="oneCell">
    <xdr:from>
      <xdr:col>5</xdr:col>
      <xdr:colOff>49412</xdr:colOff>
      <xdr:row>20</xdr:row>
      <xdr:rowOff>219075</xdr:rowOff>
    </xdr:from>
    <xdr:to>
      <xdr:col>5</xdr:col>
      <xdr:colOff>801887</xdr:colOff>
      <xdr:row>23</xdr:row>
      <xdr:rowOff>85725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00000000-0008-0000-0A00-00001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8787" y="4257675"/>
          <a:ext cx="752475" cy="752475"/>
        </a:xfrm>
        <a:prstGeom prst="rect">
          <a:avLst/>
        </a:prstGeom>
      </xdr:spPr>
    </xdr:pic>
    <xdr:clientData/>
  </xdr:twoCellAnchor>
  <xdr:twoCellAnchor editAs="oneCell">
    <xdr:from>
      <xdr:col>5</xdr:col>
      <xdr:colOff>39887</xdr:colOff>
      <xdr:row>4</xdr:row>
      <xdr:rowOff>95251</xdr:rowOff>
    </xdr:from>
    <xdr:to>
      <xdr:col>5</xdr:col>
      <xdr:colOff>1040012</xdr:colOff>
      <xdr:row>6</xdr:row>
      <xdr:rowOff>247651</xdr:rowOff>
    </xdr:to>
    <xdr:pic>
      <xdr:nvPicPr>
        <xdr:cNvPr id="23" name="Picture 22">
          <a:extLst>
            <a:ext uri="{FF2B5EF4-FFF2-40B4-BE49-F238E27FC236}">
              <a16:creationId xmlns:a16="http://schemas.microsoft.com/office/drawing/2014/main" id="{00000000-0008-0000-0A00-000017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9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20952" b="27619"/>
        <a:stretch/>
      </xdr:blipFill>
      <xdr:spPr>
        <a:xfrm>
          <a:off x="10279262" y="904876"/>
          <a:ext cx="1000125" cy="514350"/>
        </a:xfrm>
        <a:prstGeom prst="rect">
          <a:avLst/>
        </a:prstGeom>
      </xdr:spPr>
    </xdr:pic>
    <xdr:clientData/>
  </xdr:twoCellAnchor>
  <xdr:twoCellAnchor editAs="oneCell">
    <xdr:from>
      <xdr:col>5</xdr:col>
      <xdr:colOff>116087</xdr:colOff>
      <xdr:row>3</xdr:row>
      <xdr:rowOff>0</xdr:rowOff>
    </xdr:from>
    <xdr:to>
      <xdr:col>5</xdr:col>
      <xdr:colOff>897136</xdr:colOff>
      <xdr:row>4</xdr:row>
      <xdr:rowOff>50766</xdr:rowOff>
    </xdr:to>
    <xdr:pic>
      <xdr:nvPicPr>
        <xdr:cNvPr id="24" name="Picture 23">
          <a:extLst>
            <a:ext uri="{FF2B5EF4-FFF2-40B4-BE49-F238E27FC236}">
              <a16:creationId xmlns:a16="http://schemas.microsoft.com/office/drawing/2014/main" id="{00000000-0008-0000-0A00-000018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0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35165" b="35164"/>
        <a:stretch/>
      </xdr:blipFill>
      <xdr:spPr>
        <a:xfrm>
          <a:off x="10355462" y="628650"/>
          <a:ext cx="781049" cy="231741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200025</xdr:colOff>
      <xdr:row>15</xdr:row>
      <xdr:rowOff>95250</xdr:rowOff>
    </xdr:from>
    <xdr:to>
      <xdr:col>5</xdr:col>
      <xdr:colOff>866775</xdr:colOff>
      <xdr:row>19</xdr:row>
      <xdr:rowOff>247650</xdr:rowOff>
    </xdr:to>
    <xdr:pic>
      <xdr:nvPicPr>
        <xdr:cNvPr id="52384" name="Picture 2">
          <a:extLst>
            <a:ext uri="{FF2B5EF4-FFF2-40B4-BE49-F238E27FC236}">
              <a16:creationId xmlns:a16="http://schemas.microsoft.com/office/drawing/2014/main" id="{00000000-0008-0000-0B00-0000A0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4505325"/>
          <a:ext cx="666750" cy="895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19</xdr:row>
      <xdr:rowOff>352425</xdr:rowOff>
    </xdr:from>
    <xdr:to>
      <xdr:col>5</xdr:col>
      <xdr:colOff>895350</xdr:colOff>
      <xdr:row>23</xdr:row>
      <xdr:rowOff>171450</xdr:rowOff>
    </xdr:to>
    <xdr:pic>
      <xdr:nvPicPr>
        <xdr:cNvPr id="52385" name="Picture 3">
          <a:extLst>
            <a:ext uri="{FF2B5EF4-FFF2-40B4-BE49-F238E27FC236}">
              <a16:creationId xmlns:a16="http://schemas.microsoft.com/office/drawing/2014/main" id="{00000000-0008-0000-0B00-0000A1C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5143500"/>
          <a:ext cx="666750" cy="904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9</xdr:row>
      <xdr:rowOff>295275</xdr:rowOff>
    </xdr:from>
    <xdr:to>
      <xdr:col>5</xdr:col>
      <xdr:colOff>1000125</xdr:colOff>
      <xdr:row>12</xdr:row>
      <xdr:rowOff>171450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2695575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25</xdr:row>
      <xdr:rowOff>85725</xdr:rowOff>
    </xdr:from>
    <xdr:to>
      <xdr:col>5</xdr:col>
      <xdr:colOff>1009650</xdr:colOff>
      <xdr:row>28</xdr:row>
      <xdr:rowOff>123825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632460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180975</xdr:colOff>
      <xdr:row>2</xdr:row>
      <xdr:rowOff>104775</xdr:rowOff>
    </xdr:from>
    <xdr:to>
      <xdr:col>5</xdr:col>
      <xdr:colOff>913257</xdr:colOff>
      <xdr:row>6</xdr:row>
      <xdr:rowOff>171582</xdr:rowOff>
    </xdr:to>
    <xdr:pic>
      <xdr:nvPicPr>
        <xdr:cNvPr id="7" name="Picture 6">
          <a:extLst>
            <a:ext uri="{FF2B5EF4-FFF2-40B4-BE49-F238E27FC236}">
              <a16:creationId xmlns:a16="http://schemas.microsoft.com/office/drawing/2014/main" id="{00000000-0008-0000-0B00-000007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0350" y="552450"/>
          <a:ext cx="732282" cy="97168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85725</xdr:colOff>
      <xdr:row>2</xdr:row>
      <xdr:rowOff>66675</xdr:rowOff>
    </xdr:from>
    <xdr:to>
      <xdr:col>5</xdr:col>
      <xdr:colOff>971550</xdr:colOff>
      <xdr:row>6</xdr:row>
      <xdr:rowOff>38100</xdr:rowOff>
    </xdr:to>
    <xdr:pic>
      <xdr:nvPicPr>
        <xdr:cNvPr id="53355" name="Picture 2">
          <a:extLst>
            <a:ext uri="{FF2B5EF4-FFF2-40B4-BE49-F238E27FC236}">
              <a16:creationId xmlns:a16="http://schemas.microsoft.com/office/drawing/2014/main" id="{00000000-0008-0000-0C00-00006BD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25100" y="504825"/>
          <a:ext cx="8858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33</xdr:row>
      <xdr:rowOff>28575</xdr:rowOff>
    </xdr:from>
    <xdr:to>
      <xdr:col>5</xdr:col>
      <xdr:colOff>1000125</xdr:colOff>
      <xdr:row>36</xdr:row>
      <xdr:rowOff>66675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7000" y="6153150"/>
          <a:ext cx="95250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12</xdr:row>
      <xdr:rowOff>0</xdr:rowOff>
    </xdr:from>
    <xdr:to>
      <xdr:col>5</xdr:col>
      <xdr:colOff>1009650</xdr:colOff>
      <xdr:row>15</xdr:row>
      <xdr:rowOff>38100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C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2247900"/>
          <a:ext cx="952500" cy="581025"/>
        </a:xfrm>
        <a:prstGeom prst="rect">
          <a:avLst/>
        </a:prstGeom>
      </xdr:spPr>
    </xdr:pic>
    <xdr:clientData/>
  </xdr:twoCellAnchor>
  <xdr:twoCellAnchor>
    <xdr:from>
      <xdr:col>5</xdr:col>
      <xdr:colOff>95250</xdr:colOff>
      <xdr:row>40</xdr:row>
      <xdr:rowOff>38100</xdr:rowOff>
    </xdr:from>
    <xdr:to>
      <xdr:col>5</xdr:col>
      <xdr:colOff>685800</xdr:colOff>
      <xdr:row>42</xdr:row>
      <xdr:rowOff>76200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C00-000008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7467600"/>
          <a:ext cx="590550" cy="4000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190500</xdr:colOff>
      <xdr:row>42</xdr:row>
      <xdr:rowOff>47624</xdr:rowOff>
    </xdr:from>
    <xdr:to>
      <xdr:col>5</xdr:col>
      <xdr:colOff>1019173</xdr:colOff>
      <xdr:row>43</xdr:row>
      <xdr:rowOff>142872</xdr:rowOff>
    </xdr:to>
    <xdr:pic>
      <xdr:nvPicPr>
        <xdr:cNvPr id="9" name="Picture 8" descr="wmr-al">
          <a:extLst>
            <a:ext uri="{FF2B5EF4-FFF2-40B4-BE49-F238E27FC236}">
              <a16:creationId xmlns:a16="http://schemas.microsoft.com/office/drawing/2014/main" id="{00000000-0008-0000-0C00-000009000000}"/>
            </a:ext>
          </a:extLst>
        </xdr:cNvPr>
        <xdr:cNvPicPr preferRelativeResize="0">
          <a:picLocks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0800000">
          <a:off x="10429875" y="7839074"/>
          <a:ext cx="828673" cy="276223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000000"/>
              </a:solidFill>
            </a14:hiddenFill>
          </a:ext>
          <a:ext uri="{91240B29-F687-4F45-9708-019B960494DF}">
            <a14:hiddenLine xmlns:a14="http://schemas.microsoft.com/office/drawing/2010/main" w="0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171450</xdr:colOff>
      <xdr:row>18</xdr:row>
      <xdr:rowOff>114300</xdr:rowOff>
    </xdr:from>
    <xdr:to>
      <xdr:col>5</xdr:col>
      <xdr:colOff>903732</xdr:colOff>
      <xdr:row>24</xdr:row>
      <xdr:rowOff>132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C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10825" y="3381375"/>
          <a:ext cx="732282" cy="97168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25</xdr:row>
      <xdr:rowOff>38100</xdr:rowOff>
    </xdr:from>
    <xdr:to>
      <xdr:col>5</xdr:col>
      <xdr:colOff>1019175</xdr:colOff>
      <xdr:row>28</xdr:row>
      <xdr:rowOff>171450</xdr:rowOff>
    </xdr:to>
    <xdr:pic>
      <xdr:nvPicPr>
        <xdr:cNvPr id="54428" name="Picture 1">
          <a:extLst>
            <a:ext uri="{FF2B5EF4-FFF2-40B4-BE49-F238E27FC236}">
              <a16:creationId xmlns:a16="http://schemas.microsoft.com/office/drawing/2014/main" id="{00000000-0008-0000-0D00-00009C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4829175"/>
          <a:ext cx="971550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66674</xdr:colOff>
      <xdr:row>30</xdr:row>
      <xdr:rowOff>38099</xdr:rowOff>
    </xdr:from>
    <xdr:to>
      <xdr:col>5</xdr:col>
      <xdr:colOff>949137</xdr:colOff>
      <xdr:row>34</xdr:row>
      <xdr:rowOff>28574</xdr:rowOff>
    </xdr:to>
    <xdr:pic>
      <xdr:nvPicPr>
        <xdr:cNvPr id="54429" name="Picture 2">
          <a:extLst>
            <a:ext uri="{FF2B5EF4-FFF2-40B4-BE49-F238E27FC236}">
              <a16:creationId xmlns:a16="http://schemas.microsoft.com/office/drawing/2014/main" id="{00000000-0008-0000-0D00-00009D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49" y="5734049"/>
          <a:ext cx="882463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35</xdr:row>
      <xdr:rowOff>161925</xdr:rowOff>
    </xdr:from>
    <xdr:to>
      <xdr:col>5</xdr:col>
      <xdr:colOff>914400</xdr:colOff>
      <xdr:row>38</xdr:row>
      <xdr:rowOff>304800</xdr:rowOff>
    </xdr:to>
    <xdr:pic>
      <xdr:nvPicPr>
        <xdr:cNvPr id="54430" name="Picture 3">
          <a:extLst>
            <a:ext uri="{FF2B5EF4-FFF2-40B4-BE49-F238E27FC236}">
              <a16:creationId xmlns:a16="http://schemas.microsoft.com/office/drawing/2014/main" id="{00000000-0008-0000-0D00-00009ED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6943725"/>
          <a:ext cx="809625" cy="866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2</xdr:row>
      <xdr:rowOff>57150</xdr:rowOff>
    </xdr:from>
    <xdr:to>
      <xdr:col>5</xdr:col>
      <xdr:colOff>809625</xdr:colOff>
      <xdr:row>7</xdr:row>
      <xdr:rowOff>85725</xdr:rowOff>
    </xdr:to>
    <xdr:pic>
      <xdr:nvPicPr>
        <xdr:cNvPr id="54431" name="Picture 2">
          <a:extLst>
            <a:ext uri="{FF2B5EF4-FFF2-40B4-BE49-F238E27FC236}">
              <a16:creationId xmlns:a16="http://schemas.microsoft.com/office/drawing/2014/main" id="{00000000-0008-0000-0D00-00009FD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00" y="495300"/>
          <a:ext cx="561975" cy="933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95249</xdr:colOff>
      <xdr:row>10</xdr:row>
      <xdr:rowOff>66675</xdr:rowOff>
    </xdr:from>
    <xdr:to>
      <xdr:col>5</xdr:col>
      <xdr:colOff>1038224</xdr:colOff>
      <xdr:row>13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34624" y="1771650"/>
          <a:ext cx="942975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46936</xdr:colOff>
      <xdr:row>18</xdr:row>
      <xdr:rowOff>159905</xdr:rowOff>
    </xdr:from>
    <xdr:to>
      <xdr:col>5</xdr:col>
      <xdr:colOff>1028699</xdr:colOff>
      <xdr:row>19</xdr:row>
      <xdr:rowOff>323849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6311" y="3665105"/>
          <a:ext cx="981763" cy="70686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352425</xdr:colOff>
      <xdr:row>37</xdr:row>
      <xdr:rowOff>28575</xdr:rowOff>
    </xdr:from>
    <xdr:to>
      <xdr:col>5</xdr:col>
      <xdr:colOff>676275</xdr:colOff>
      <xdr:row>38</xdr:row>
      <xdr:rowOff>190500</xdr:rowOff>
    </xdr:to>
    <xdr:pic>
      <xdr:nvPicPr>
        <xdr:cNvPr id="43164" name="Picture 1">
          <a:extLst>
            <a:ext uri="{FF2B5EF4-FFF2-40B4-BE49-F238E27FC236}">
              <a16:creationId xmlns:a16="http://schemas.microsoft.com/office/drawing/2014/main" id="{00000000-0008-0000-0200-00009C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0122" t="4878" r="20122" b="1627"/>
        <a:stretch>
          <a:fillRect/>
        </a:stretch>
      </xdr:blipFill>
      <xdr:spPr bwMode="auto">
        <a:xfrm>
          <a:off x="10591800" y="6981825"/>
          <a:ext cx="323850" cy="3714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361950</xdr:colOff>
      <xdr:row>41</xdr:row>
      <xdr:rowOff>38100</xdr:rowOff>
    </xdr:from>
    <xdr:to>
      <xdr:col>5</xdr:col>
      <xdr:colOff>704850</xdr:colOff>
      <xdr:row>42</xdr:row>
      <xdr:rowOff>190500</xdr:rowOff>
    </xdr:to>
    <xdr:pic>
      <xdr:nvPicPr>
        <xdr:cNvPr id="43165" name="Picture 4">
          <a:extLst>
            <a:ext uri="{FF2B5EF4-FFF2-40B4-BE49-F238E27FC236}">
              <a16:creationId xmlns:a16="http://schemas.microsoft.com/office/drawing/2014/main" id="{00000000-0008-0000-0200-00009DA8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7772400"/>
          <a:ext cx="3429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2</xdr:row>
      <xdr:rowOff>66675</xdr:rowOff>
    </xdr:from>
    <xdr:to>
      <xdr:col>5</xdr:col>
      <xdr:colOff>819150</xdr:colOff>
      <xdr:row>6</xdr:row>
      <xdr:rowOff>47625</xdr:rowOff>
    </xdr:to>
    <xdr:pic>
      <xdr:nvPicPr>
        <xdr:cNvPr id="43166" name="Picture 1">
          <a:extLst>
            <a:ext uri="{FF2B5EF4-FFF2-40B4-BE49-F238E27FC236}">
              <a16:creationId xmlns:a16="http://schemas.microsoft.com/office/drawing/2014/main" id="{00000000-0008-0000-0200-00009E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4350"/>
          <a:ext cx="609600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352425</xdr:colOff>
      <xdr:row>7</xdr:row>
      <xdr:rowOff>123825</xdr:rowOff>
    </xdr:from>
    <xdr:to>
      <xdr:col>5</xdr:col>
      <xdr:colOff>676275</xdr:colOff>
      <xdr:row>9</xdr:row>
      <xdr:rowOff>76200</xdr:rowOff>
    </xdr:to>
    <xdr:pic>
      <xdr:nvPicPr>
        <xdr:cNvPr id="43167" name="Picture 2">
          <a:extLst>
            <a:ext uri="{FF2B5EF4-FFF2-40B4-BE49-F238E27FC236}">
              <a16:creationId xmlns:a16="http://schemas.microsoft.com/office/drawing/2014/main" id="{00000000-0008-0000-0200-00009F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91800" y="1476375"/>
          <a:ext cx="323850" cy="314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114300</xdr:colOff>
      <xdr:row>23</xdr:row>
      <xdr:rowOff>66675</xdr:rowOff>
    </xdr:from>
    <xdr:to>
      <xdr:col>5</xdr:col>
      <xdr:colOff>933450</xdr:colOff>
      <xdr:row>27</xdr:row>
      <xdr:rowOff>85725</xdr:rowOff>
    </xdr:to>
    <xdr:pic>
      <xdr:nvPicPr>
        <xdr:cNvPr id="43168" name="Picture 3">
          <a:extLst>
            <a:ext uri="{FF2B5EF4-FFF2-40B4-BE49-F238E27FC236}">
              <a16:creationId xmlns:a16="http://schemas.microsoft.com/office/drawing/2014/main" id="{00000000-0008-0000-0200-0000A0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276725"/>
          <a:ext cx="819150" cy="762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16</xdr:row>
      <xdr:rowOff>47625</xdr:rowOff>
    </xdr:from>
    <xdr:to>
      <xdr:col>5</xdr:col>
      <xdr:colOff>857250</xdr:colOff>
      <xdr:row>19</xdr:row>
      <xdr:rowOff>47625</xdr:rowOff>
    </xdr:to>
    <xdr:pic>
      <xdr:nvPicPr>
        <xdr:cNvPr id="43169" name="Picture 4">
          <a:extLst>
            <a:ext uri="{FF2B5EF4-FFF2-40B4-BE49-F238E27FC236}">
              <a16:creationId xmlns:a16="http://schemas.microsoft.com/office/drawing/2014/main" id="{00000000-0008-0000-0200-0000A1A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2847975"/>
          <a:ext cx="6667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</xdr:col>
      <xdr:colOff>276225</xdr:colOff>
      <xdr:row>10</xdr:row>
      <xdr:rowOff>76200</xdr:rowOff>
    </xdr:from>
    <xdr:ext cx="485775" cy="561975"/>
    <xdr:pic>
      <xdr:nvPicPr>
        <xdr:cNvPr id="8" name="Picture 10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1971675"/>
          <a:ext cx="485775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571500</xdr:colOff>
      <xdr:row>2</xdr:row>
      <xdr:rowOff>28575</xdr:rowOff>
    </xdr:from>
    <xdr:to>
      <xdr:col>5</xdr:col>
      <xdr:colOff>781050</xdr:colOff>
      <xdr:row>3</xdr:row>
      <xdr:rowOff>133350</xdr:rowOff>
    </xdr:to>
    <xdr:pic>
      <xdr:nvPicPr>
        <xdr:cNvPr id="44240" name="Picture 6" descr="IN-OID">
          <a:extLst>
            <a:ext uri="{FF2B5EF4-FFF2-40B4-BE49-F238E27FC236}">
              <a16:creationId xmlns:a16="http://schemas.microsoft.com/office/drawing/2014/main" id="{00000000-0008-0000-0300-0000D0AC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810875" y="457200"/>
          <a:ext cx="209550" cy="2762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22</xdr:row>
      <xdr:rowOff>47625</xdr:rowOff>
    </xdr:from>
    <xdr:to>
      <xdr:col>5</xdr:col>
      <xdr:colOff>857250</xdr:colOff>
      <xdr:row>25</xdr:row>
      <xdr:rowOff>38100</xdr:rowOff>
    </xdr:to>
    <xdr:pic>
      <xdr:nvPicPr>
        <xdr:cNvPr id="44244" name="Picture 1">
          <a:extLst>
            <a:ext uri="{FF2B5EF4-FFF2-40B4-BE49-F238E27FC236}">
              <a16:creationId xmlns:a16="http://schemas.microsoft.com/office/drawing/2014/main" id="{00000000-0008-0000-0300-0000D4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4991100"/>
          <a:ext cx="666750" cy="5048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33</xdr:row>
      <xdr:rowOff>66675</xdr:rowOff>
    </xdr:from>
    <xdr:to>
      <xdr:col>5</xdr:col>
      <xdr:colOff>866775</xdr:colOff>
      <xdr:row>36</xdr:row>
      <xdr:rowOff>114300</xdr:rowOff>
    </xdr:to>
    <xdr:pic>
      <xdr:nvPicPr>
        <xdr:cNvPr id="44245" name="Picture 2">
          <a:extLst>
            <a:ext uri="{FF2B5EF4-FFF2-40B4-BE49-F238E27FC236}">
              <a16:creationId xmlns:a16="http://schemas.microsoft.com/office/drawing/2014/main" id="{00000000-0008-0000-0300-0000D5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6753225"/>
          <a:ext cx="66675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228600</xdr:colOff>
      <xdr:row>37</xdr:row>
      <xdr:rowOff>28575</xdr:rowOff>
    </xdr:from>
    <xdr:to>
      <xdr:col>5</xdr:col>
      <xdr:colOff>895350</xdr:colOff>
      <xdr:row>40</xdr:row>
      <xdr:rowOff>85725</xdr:rowOff>
    </xdr:to>
    <xdr:pic>
      <xdr:nvPicPr>
        <xdr:cNvPr id="44246" name="Picture 3">
          <a:extLst>
            <a:ext uri="{FF2B5EF4-FFF2-40B4-BE49-F238E27FC236}">
              <a16:creationId xmlns:a16="http://schemas.microsoft.com/office/drawing/2014/main" id="{00000000-0008-0000-0300-0000D6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67975" y="7400925"/>
          <a:ext cx="666750" cy="542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40</xdr:row>
      <xdr:rowOff>142875</xdr:rowOff>
    </xdr:from>
    <xdr:to>
      <xdr:col>5</xdr:col>
      <xdr:colOff>914400</xdr:colOff>
      <xdr:row>43</xdr:row>
      <xdr:rowOff>104775</xdr:rowOff>
    </xdr:to>
    <xdr:pic>
      <xdr:nvPicPr>
        <xdr:cNvPr id="44247" name="Picture 4">
          <a:extLst>
            <a:ext uri="{FF2B5EF4-FFF2-40B4-BE49-F238E27FC236}">
              <a16:creationId xmlns:a16="http://schemas.microsoft.com/office/drawing/2014/main" id="{00000000-0008-0000-0300-0000D7AC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87025" y="8001000"/>
          <a:ext cx="666750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287633</xdr:colOff>
      <xdr:row>5</xdr:row>
      <xdr:rowOff>19050</xdr:rowOff>
    </xdr:from>
    <xdr:to>
      <xdr:col>5</xdr:col>
      <xdr:colOff>841374</xdr:colOff>
      <xdr:row>7</xdr:row>
      <xdr:rowOff>114300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7008" y="904875"/>
          <a:ext cx="553741" cy="4667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11</xdr:row>
      <xdr:rowOff>41910</xdr:rowOff>
    </xdr:from>
    <xdr:to>
      <xdr:col>5</xdr:col>
      <xdr:colOff>723900</xdr:colOff>
      <xdr:row>11</xdr:row>
      <xdr:rowOff>273504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699385"/>
          <a:ext cx="438150" cy="231594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219074</xdr:colOff>
      <xdr:row>14</xdr:row>
      <xdr:rowOff>95718</xdr:rowOff>
    </xdr:from>
    <xdr:to>
      <xdr:col>5</xdr:col>
      <xdr:colOff>761999</xdr:colOff>
      <xdr:row>16</xdr:row>
      <xdr:rowOff>19049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49" y="3181818"/>
          <a:ext cx="542925" cy="466256"/>
        </a:xfrm>
        <a:prstGeom prst="rect">
          <a:avLst/>
        </a:prstGeom>
      </xdr:spPr>
    </xdr:pic>
    <xdr:clientData/>
  </xdr:twoCellAnchor>
  <xdr:twoCellAnchor editAs="oneCell">
    <xdr:from>
      <xdr:col>5</xdr:col>
      <xdr:colOff>219075</xdr:colOff>
      <xdr:row>16</xdr:row>
      <xdr:rowOff>76200</xdr:rowOff>
    </xdr:from>
    <xdr:to>
      <xdr:col>5</xdr:col>
      <xdr:colOff>790575</xdr:colOff>
      <xdr:row>18</xdr:row>
      <xdr:rowOff>129313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3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8450" y="3857625"/>
          <a:ext cx="571500" cy="605563"/>
        </a:xfrm>
        <a:prstGeom prst="rect">
          <a:avLst/>
        </a:prstGeom>
      </xdr:spPr>
    </xdr:pic>
    <xdr:clientData/>
  </xdr:twoCellAnchor>
  <xdr:twoCellAnchor editAs="oneCell">
    <xdr:from>
      <xdr:col>5</xdr:col>
      <xdr:colOff>66675</xdr:colOff>
      <xdr:row>1</xdr:row>
      <xdr:rowOff>114300</xdr:rowOff>
    </xdr:from>
    <xdr:to>
      <xdr:col>5</xdr:col>
      <xdr:colOff>550522</xdr:colOff>
      <xdr:row>4</xdr:row>
      <xdr:rowOff>28575</xdr:rowOff>
    </xdr:to>
    <xdr:pic>
      <xdr:nvPicPr>
        <xdr:cNvPr id="13" name="Picture 12" descr="Intech IN-LF Line Filter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6050" y="371475"/>
          <a:ext cx="483847" cy="4381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371475</xdr:colOff>
      <xdr:row>24</xdr:row>
      <xdr:rowOff>38100</xdr:rowOff>
    </xdr:from>
    <xdr:to>
      <xdr:col>5</xdr:col>
      <xdr:colOff>714375</xdr:colOff>
      <xdr:row>24</xdr:row>
      <xdr:rowOff>495300</xdr:rowOff>
    </xdr:to>
    <xdr:pic>
      <xdr:nvPicPr>
        <xdr:cNvPr id="45342" name="Picture 7" descr="IN-GEN-s">
          <a:extLst>
            <a:ext uri="{FF2B5EF4-FFF2-40B4-BE49-F238E27FC236}">
              <a16:creationId xmlns:a16="http://schemas.microsoft.com/office/drawing/2014/main" id="{00000000-0008-0000-0400-00001EB1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50" y="5105400"/>
          <a:ext cx="342900" cy="457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285750</xdr:colOff>
      <xdr:row>2</xdr:row>
      <xdr:rowOff>19050</xdr:rowOff>
    </xdr:from>
    <xdr:to>
      <xdr:col>5</xdr:col>
      <xdr:colOff>714375</xdr:colOff>
      <xdr:row>2</xdr:row>
      <xdr:rowOff>371475</xdr:rowOff>
    </xdr:to>
    <xdr:pic>
      <xdr:nvPicPr>
        <xdr:cNvPr id="45345" name="Picture 1">
          <a:extLst>
            <a:ext uri="{FF2B5EF4-FFF2-40B4-BE49-F238E27FC236}">
              <a16:creationId xmlns:a16="http://schemas.microsoft.com/office/drawing/2014/main" id="{00000000-0008-0000-0400-000021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25125" y="476250"/>
          <a:ext cx="428625" cy="3524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200025</xdr:colOff>
      <xdr:row>5</xdr:row>
      <xdr:rowOff>66675</xdr:rowOff>
    </xdr:from>
    <xdr:to>
      <xdr:col>5</xdr:col>
      <xdr:colOff>866775</xdr:colOff>
      <xdr:row>7</xdr:row>
      <xdr:rowOff>76200</xdr:rowOff>
    </xdr:to>
    <xdr:pic>
      <xdr:nvPicPr>
        <xdr:cNvPr id="45346" name="Picture 2">
          <a:extLst>
            <a:ext uri="{FF2B5EF4-FFF2-40B4-BE49-F238E27FC236}">
              <a16:creationId xmlns:a16="http://schemas.microsoft.com/office/drawing/2014/main" id="{00000000-0008-0000-0400-000022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39400" y="1266825"/>
          <a:ext cx="666750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12</xdr:row>
      <xdr:rowOff>38100</xdr:rowOff>
    </xdr:from>
    <xdr:to>
      <xdr:col>5</xdr:col>
      <xdr:colOff>819150</xdr:colOff>
      <xdr:row>13</xdr:row>
      <xdr:rowOff>209550</xdr:rowOff>
    </xdr:to>
    <xdr:pic>
      <xdr:nvPicPr>
        <xdr:cNvPr id="45347" name="Picture 3">
          <a:extLst>
            <a:ext uri="{FF2B5EF4-FFF2-40B4-BE49-F238E27FC236}">
              <a16:creationId xmlns:a16="http://schemas.microsoft.com/office/drawing/2014/main" id="{00000000-0008-0000-0400-000023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2686050"/>
          <a:ext cx="6096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552450</xdr:colOff>
      <xdr:row>34</xdr:row>
      <xdr:rowOff>19050</xdr:rowOff>
    </xdr:from>
    <xdr:to>
      <xdr:col>5</xdr:col>
      <xdr:colOff>971550</xdr:colOff>
      <xdr:row>36</xdr:row>
      <xdr:rowOff>142875</xdr:rowOff>
    </xdr:to>
    <xdr:pic>
      <xdr:nvPicPr>
        <xdr:cNvPr id="45349" name="Picture 5">
          <a:extLst>
            <a:ext uri="{FF2B5EF4-FFF2-40B4-BE49-F238E27FC236}">
              <a16:creationId xmlns:a16="http://schemas.microsoft.com/office/drawing/2014/main" id="{00000000-0008-0000-0400-000025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791825" y="7562850"/>
          <a:ext cx="41910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95250</xdr:colOff>
      <xdr:row>16</xdr:row>
      <xdr:rowOff>38100</xdr:rowOff>
    </xdr:from>
    <xdr:to>
      <xdr:col>5</xdr:col>
      <xdr:colOff>762000</xdr:colOff>
      <xdr:row>18</xdr:row>
      <xdr:rowOff>57150</xdr:rowOff>
    </xdr:to>
    <xdr:pic>
      <xdr:nvPicPr>
        <xdr:cNvPr id="45350" name="Picture 1">
          <a:extLst>
            <a:ext uri="{FF2B5EF4-FFF2-40B4-BE49-F238E27FC236}">
              <a16:creationId xmlns:a16="http://schemas.microsoft.com/office/drawing/2014/main" id="{00000000-0008-0000-0400-000026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34625" y="3495675"/>
          <a:ext cx="66675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333375</xdr:colOff>
      <xdr:row>30</xdr:row>
      <xdr:rowOff>28575</xdr:rowOff>
    </xdr:from>
    <xdr:to>
      <xdr:col>5</xdr:col>
      <xdr:colOff>628650</xdr:colOff>
      <xdr:row>30</xdr:row>
      <xdr:rowOff>323850</xdr:rowOff>
    </xdr:to>
    <xdr:pic>
      <xdr:nvPicPr>
        <xdr:cNvPr id="45352" name="Picture 3">
          <a:extLst>
            <a:ext uri="{FF2B5EF4-FFF2-40B4-BE49-F238E27FC236}">
              <a16:creationId xmlns:a16="http://schemas.microsoft.com/office/drawing/2014/main" id="{00000000-0008-0000-0400-000028B1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72750" y="6677025"/>
          <a:ext cx="295275" cy="295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209550</xdr:colOff>
      <xdr:row>18</xdr:row>
      <xdr:rowOff>95250</xdr:rowOff>
    </xdr:from>
    <xdr:to>
      <xdr:col>5</xdr:col>
      <xdr:colOff>876300</xdr:colOff>
      <xdr:row>20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48925" y="3914775"/>
          <a:ext cx="666750" cy="361950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33</xdr:row>
      <xdr:rowOff>50138</xdr:rowOff>
    </xdr:from>
    <xdr:to>
      <xdr:col>5</xdr:col>
      <xdr:colOff>485775</xdr:colOff>
      <xdr:row>35</xdr:row>
      <xdr:rowOff>120425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4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53675" y="7051013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342900</xdr:colOff>
      <xdr:row>27</xdr:row>
      <xdr:rowOff>28575</xdr:rowOff>
    </xdr:from>
    <xdr:to>
      <xdr:col>5</xdr:col>
      <xdr:colOff>640080</xdr:colOff>
      <xdr:row>27</xdr:row>
      <xdr:rowOff>325755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B0ED09C4-2ED2-B72F-82E0-67A281AF41C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82275" y="6162675"/>
          <a:ext cx="297180" cy="29718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161925</xdr:colOff>
      <xdr:row>20</xdr:row>
      <xdr:rowOff>85725</xdr:rowOff>
    </xdr:from>
    <xdr:to>
      <xdr:col>5</xdr:col>
      <xdr:colOff>590550</xdr:colOff>
      <xdr:row>23</xdr:row>
      <xdr:rowOff>76200</xdr:rowOff>
    </xdr:to>
    <xdr:pic>
      <xdr:nvPicPr>
        <xdr:cNvPr id="46276" name="Picture 4">
          <a:extLst>
            <a:ext uri="{FF2B5EF4-FFF2-40B4-BE49-F238E27FC236}">
              <a16:creationId xmlns:a16="http://schemas.microsoft.com/office/drawing/2014/main" id="{00000000-0008-0000-0500-0000C4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1775" y="2343150"/>
          <a:ext cx="4286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38100</xdr:colOff>
      <xdr:row>17</xdr:row>
      <xdr:rowOff>28575</xdr:rowOff>
    </xdr:from>
    <xdr:to>
      <xdr:col>5</xdr:col>
      <xdr:colOff>409575</xdr:colOff>
      <xdr:row>19</xdr:row>
      <xdr:rowOff>142875</xdr:rowOff>
    </xdr:to>
    <xdr:pic>
      <xdr:nvPicPr>
        <xdr:cNvPr id="46281" name="Picture 1">
          <a:extLst>
            <a:ext uri="{FF2B5EF4-FFF2-40B4-BE49-F238E27FC236}">
              <a16:creationId xmlns:a16="http://schemas.microsoft.com/office/drawing/2014/main" id="{00000000-0008-0000-0500-0000C9B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67950" y="1562100"/>
          <a:ext cx="371475" cy="476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152400</xdr:colOff>
      <xdr:row>2</xdr:row>
      <xdr:rowOff>47625</xdr:rowOff>
    </xdr:from>
    <xdr:to>
      <xdr:col>5</xdr:col>
      <xdr:colOff>819150</xdr:colOff>
      <xdr:row>4</xdr:row>
      <xdr:rowOff>133350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495300"/>
          <a:ext cx="666750" cy="809625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39</xdr:row>
      <xdr:rowOff>66675</xdr:rowOff>
    </xdr:from>
    <xdr:to>
      <xdr:col>5</xdr:col>
      <xdr:colOff>657225</xdr:colOff>
      <xdr:row>41</xdr:row>
      <xdr:rowOff>127437</xdr:rowOff>
    </xdr:to>
    <xdr:pic>
      <xdr:nvPicPr>
        <xdr:cNvPr id="14" name="Picture 13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7753350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142875</xdr:colOff>
      <xdr:row>6</xdr:row>
      <xdr:rowOff>114300</xdr:rowOff>
    </xdr:from>
    <xdr:to>
      <xdr:col>5</xdr:col>
      <xdr:colOff>514350</xdr:colOff>
      <xdr:row>8</xdr:row>
      <xdr:rowOff>156012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0" y="1647825"/>
          <a:ext cx="371475" cy="432237"/>
        </a:xfrm>
        <a:prstGeom prst="rect">
          <a:avLst/>
        </a:prstGeom>
      </xdr:spPr>
    </xdr:pic>
    <xdr:clientData/>
  </xdr:twoCellAnchor>
  <xdr:twoCellAnchor editAs="oneCell">
    <xdr:from>
      <xdr:col>5</xdr:col>
      <xdr:colOff>419100</xdr:colOff>
      <xdr:row>19</xdr:row>
      <xdr:rowOff>65156</xdr:rowOff>
    </xdr:from>
    <xdr:to>
      <xdr:col>5</xdr:col>
      <xdr:colOff>1000125</xdr:colOff>
      <xdr:row>20</xdr:row>
      <xdr:rowOff>25907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658475" y="3979931"/>
          <a:ext cx="581025" cy="322701"/>
        </a:xfrm>
        <a:prstGeom prst="rect">
          <a:avLst/>
        </a:prstGeom>
      </xdr:spPr>
    </xdr:pic>
    <xdr:clientData/>
  </xdr:twoCellAnchor>
  <xdr:twoCellAnchor editAs="oneCell">
    <xdr:from>
      <xdr:col>5</xdr:col>
      <xdr:colOff>247650</xdr:colOff>
      <xdr:row>23</xdr:row>
      <xdr:rowOff>66675</xdr:rowOff>
    </xdr:from>
    <xdr:to>
      <xdr:col>5</xdr:col>
      <xdr:colOff>876300</xdr:colOff>
      <xdr:row>26</xdr:row>
      <xdr:rowOff>152400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4886325"/>
          <a:ext cx="628650" cy="628650"/>
        </a:xfrm>
        <a:prstGeom prst="rect">
          <a:avLst/>
        </a:prstGeom>
      </xdr:spPr>
    </xdr:pic>
    <xdr:clientData/>
  </xdr:twoCellAnchor>
  <xdr:twoCellAnchor editAs="oneCell">
    <xdr:from>
      <xdr:col>5</xdr:col>
      <xdr:colOff>285750</xdr:colOff>
      <xdr:row>5</xdr:row>
      <xdr:rowOff>38100</xdr:rowOff>
    </xdr:from>
    <xdr:to>
      <xdr:col>5</xdr:col>
      <xdr:colOff>990600</xdr:colOff>
      <xdr:row>6</xdr:row>
      <xdr:rowOff>20729</xdr:rowOff>
    </xdr:to>
    <xdr:pic>
      <xdr:nvPicPr>
        <xdr:cNvPr id="13" name="Picture 1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1390650"/>
          <a:ext cx="704850" cy="163604"/>
        </a:xfrm>
        <a:prstGeom prst="rect">
          <a:avLst/>
        </a:prstGeom>
      </xdr:spPr>
    </xdr:pic>
    <xdr:clientData/>
  </xdr:twoCellAnchor>
  <xdr:twoCellAnchor>
    <xdr:from>
      <xdr:col>5</xdr:col>
      <xdr:colOff>38100</xdr:colOff>
      <xdr:row>31</xdr:row>
      <xdr:rowOff>142875</xdr:rowOff>
    </xdr:from>
    <xdr:to>
      <xdr:col>5</xdr:col>
      <xdr:colOff>1000124</xdr:colOff>
      <xdr:row>37</xdr:row>
      <xdr:rowOff>19049</xdr:rowOff>
    </xdr:to>
    <xdr:pic>
      <xdr:nvPicPr>
        <xdr:cNvPr id="17" name="Picture 16" descr="2300-A8II-NL_s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77475" y="6410325"/>
          <a:ext cx="962024" cy="96202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200025</xdr:colOff>
      <xdr:row>12</xdr:row>
      <xdr:rowOff>36240</xdr:rowOff>
    </xdr:from>
    <xdr:to>
      <xdr:col>5</xdr:col>
      <xdr:colOff>839343</xdr:colOff>
      <xdr:row>14</xdr:row>
      <xdr:rowOff>154260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D233D3F4-A14A-F427-2B69-CD2BB7EED6E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39400" y="2684190"/>
          <a:ext cx="639318" cy="47997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219075</xdr:colOff>
      <xdr:row>15</xdr:row>
      <xdr:rowOff>47625</xdr:rowOff>
    </xdr:from>
    <xdr:to>
      <xdr:col>5</xdr:col>
      <xdr:colOff>885825</xdr:colOff>
      <xdr:row>16</xdr:row>
      <xdr:rowOff>209550</xdr:rowOff>
    </xdr:to>
    <xdr:pic>
      <xdr:nvPicPr>
        <xdr:cNvPr id="47272" name="Picture 2">
          <a:extLst>
            <a:ext uri="{FF2B5EF4-FFF2-40B4-BE49-F238E27FC236}">
              <a16:creationId xmlns:a16="http://schemas.microsoft.com/office/drawing/2014/main" id="{00000000-0008-0000-0600-0000A8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5" y="5133975"/>
          <a:ext cx="666750" cy="523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190500</xdr:colOff>
      <xdr:row>16</xdr:row>
      <xdr:rowOff>409575</xdr:rowOff>
    </xdr:from>
    <xdr:to>
      <xdr:col>5</xdr:col>
      <xdr:colOff>914400</xdr:colOff>
      <xdr:row>18</xdr:row>
      <xdr:rowOff>247650</xdr:rowOff>
    </xdr:to>
    <xdr:pic>
      <xdr:nvPicPr>
        <xdr:cNvPr id="47273" name="Picture 3">
          <a:extLst>
            <a:ext uri="{FF2B5EF4-FFF2-40B4-BE49-F238E27FC236}">
              <a16:creationId xmlns:a16="http://schemas.microsoft.com/office/drawing/2014/main" id="{00000000-0008-0000-0600-0000A9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29875" y="5143500"/>
          <a:ext cx="7239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21</xdr:row>
      <xdr:rowOff>38100</xdr:rowOff>
    </xdr:from>
    <xdr:to>
      <xdr:col>5</xdr:col>
      <xdr:colOff>790575</xdr:colOff>
      <xdr:row>21</xdr:row>
      <xdr:rowOff>438150</xdr:rowOff>
    </xdr:to>
    <xdr:pic>
      <xdr:nvPicPr>
        <xdr:cNvPr id="47275" name="Picture 5">
          <a:extLst>
            <a:ext uri="{FF2B5EF4-FFF2-40B4-BE49-F238E27FC236}">
              <a16:creationId xmlns:a16="http://schemas.microsoft.com/office/drawing/2014/main" id="{00000000-0008-0000-0600-0000AB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0" y="6219825"/>
          <a:ext cx="514350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276225</xdr:colOff>
      <xdr:row>24</xdr:row>
      <xdr:rowOff>47625</xdr:rowOff>
    </xdr:from>
    <xdr:to>
      <xdr:col>5</xdr:col>
      <xdr:colOff>819150</xdr:colOff>
      <xdr:row>24</xdr:row>
      <xdr:rowOff>457200</xdr:rowOff>
    </xdr:to>
    <xdr:pic>
      <xdr:nvPicPr>
        <xdr:cNvPr id="47276" name="Picture 6">
          <a:extLst>
            <a:ext uri="{FF2B5EF4-FFF2-40B4-BE49-F238E27FC236}">
              <a16:creationId xmlns:a16="http://schemas.microsoft.com/office/drawing/2014/main" id="{00000000-0008-0000-0600-0000ACB8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06075" y="7877175"/>
          <a:ext cx="542925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247650</xdr:colOff>
      <xdr:row>11</xdr:row>
      <xdr:rowOff>28575</xdr:rowOff>
    </xdr:from>
    <xdr:to>
      <xdr:col>5</xdr:col>
      <xdr:colOff>809811</xdr:colOff>
      <xdr:row>12</xdr:row>
      <xdr:rowOff>161925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00" y="3371850"/>
          <a:ext cx="562161" cy="409575"/>
        </a:xfrm>
        <a:prstGeom prst="rect">
          <a:avLst/>
        </a:prstGeom>
      </xdr:spPr>
    </xdr:pic>
    <xdr:clientData/>
  </xdr:twoCellAnchor>
  <xdr:twoCellAnchor editAs="oneCell">
    <xdr:from>
      <xdr:col>5</xdr:col>
      <xdr:colOff>190500</xdr:colOff>
      <xdr:row>27</xdr:row>
      <xdr:rowOff>47625</xdr:rowOff>
    </xdr:from>
    <xdr:to>
      <xdr:col>5</xdr:col>
      <xdr:colOff>819150</xdr:colOff>
      <xdr:row>28</xdr:row>
      <xdr:rowOff>80083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600-00000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6638925"/>
          <a:ext cx="628650" cy="480133"/>
        </a:xfrm>
        <a:prstGeom prst="rect">
          <a:avLst/>
        </a:prstGeom>
      </xdr:spPr>
    </xdr:pic>
    <xdr:clientData/>
  </xdr:twoCellAnchor>
  <xdr:twoCellAnchor>
    <xdr:from>
      <xdr:col>5</xdr:col>
      <xdr:colOff>76200</xdr:colOff>
      <xdr:row>2</xdr:row>
      <xdr:rowOff>38100</xdr:rowOff>
    </xdr:from>
    <xdr:to>
      <xdr:col>5</xdr:col>
      <xdr:colOff>961164</xdr:colOff>
      <xdr:row>5</xdr:row>
      <xdr:rowOff>114300</xdr:rowOff>
    </xdr:to>
    <xdr:pic>
      <xdr:nvPicPr>
        <xdr:cNvPr id="17" name="Picture 16" descr="2400-A16_s">
          <a:extLst>
            <a:ext uri="{FF2B5EF4-FFF2-40B4-BE49-F238E27FC236}">
              <a16:creationId xmlns:a16="http://schemas.microsoft.com/office/drawing/2014/main" id="{00000000-0008-0000-06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15575" y="485775"/>
          <a:ext cx="884964" cy="61912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209549</xdr:colOff>
      <xdr:row>5</xdr:row>
      <xdr:rowOff>123826</xdr:rowOff>
    </xdr:from>
    <xdr:to>
      <xdr:col>5</xdr:col>
      <xdr:colOff>904874</xdr:colOff>
      <xdr:row>8</xdr:row>
      <xdr:rowOff>1</xdr:rowOff>
    </xdr:to>
    <xdr:pic>
      <xdr:nvPicPr>
        <xdr:cNvPr id="18" name="Picture 17" descr="2400-A16_s">
          <a:extLst>
            <a:ext uri="{FF2B5EF4-FFF2-40B4-BE49-F238E27FC236}">
              <a16:creationId xmlns:a16="http://schemas.microsoft.com/office/drawing/2014/main" id="{00000000-0008-0000-0600-00001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48924" y="1114426"/>
          <a:ext cx="6953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247650</xdr:colOff>
      <xdr:row>8</xdr:row>
      <xdr:rowOff>133350</xdr:rowOff>
    </xdr:from>
    <xdr:to>
      <xdr:col>5</xdr:col>
      <xdr:colOff>952500</xdr:colOff>
      <xdr:row>8</xdr:row>
      <xdr:rowOff>296954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00000000-0008-0000-0600-00000B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87025" y="1666875"/>
          <a:ext cx="704850" cy="163604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138642</xdr:colOff>
      <xdr:row>12</xdr:row>
      <xdr:rowOff>76200</xdr:rowOff>
    </xdr:from>
    <xdr:to>
      <xdr:col>5</xdr:col>
      <xdr:colOff>942975</xdr:colOff>
      <xdr:row>15</xdr:row>
      <xdr:rowOff>161925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78017" y="2371725"/>
          <a:ext cx="804333" cy="723900"/>
        </a:xfrm>
        <a:prstGeom prst="rect">
          <a:avLst/>
        </a:prstGeom>
      </xdr:spPr>
    </xdr:pic>
    <xdr:clientData/>
  </xdr:twoCellAnchor>
  <xdr:twoCellAnchor editAs="oneCell">
    <xdr:from>
      <xdr:col>5</xdr:col>
      <xdr:colOff>216557</xdr:colOff>
      <xdr:row>18</xdr:row>
      <xdr:rowOff>57150</xdr:rowOff>
    </xdr:from>
    <xdr:to>
      <xdr:col>5</xdr:col>
      <xdr:colOff>852652</xdr:colOff>
      <xdr:row>21</xdr:row>
      <xdr:rowOff>152400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5932" y="3657600"/>
          <a:ext cx="636095" cy="790575"/>
        </a:xfrm>
        <a:prstGeom prst="rect">
          <a:avLst/>
        </a:prstGeom>
      </xdr:spPr>
    </xdr:pic>
    <xdr:clientData/>
  </xdr:twoCellAnchor>
  <xdr:twoCellAnchor editAs="oneCell">
    <xdr:from>
      <xdr:col>5</xdr:col>
      <xdr:colOff>142876</xdr:colOff>
      <xdr:row>4</xdr:row>
      <xdr:rowOff>148472</xdr:rowOff>
    </xdr:from>
    <xdr:to>
      <xdr:col>5</xdr:col>
      <xdr:colOff>954336</xdr:colOff>
      <xdr:row>8</xdr:row>
      <xdr:rowOff>161925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7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82251" y="958097"/>
          <a:ext cx="811460" cy="756403"/>
        </a:xfrm>
        <a:prstGeom prst="rect">
          <a:avLst/>
        </a:prstGeom>
      </xdr:spPr>
    </xdr:pic>
    <xdr:clientData/>
  </xdr:twoCellAnchor>
  <xdr:twoCellAnchor editAs="oneCell">
    <xdr:from>
      <xdr:col>5</xdr:col>
      <xdr:colOff>218046</xdr:colOff>
      <xdr:row>26</xdr:row>
      <xdr:rowOff>45242</xdr:rowOff>
    </xdr:from>
    <xdr:to>
      <xdr:col>5</xdr:col>
      <xdr:colOff>504826</xdr:colOff>
      <xdr:row>33</xdr:row>
      <xdr:rowOff>104774</xdr:rowOff>
    </xdr:to>
    <xdr:pic>
      <xdr:nvPicPr>
        <xdr:cNvPr id="8" name="Picture 7">
          <a:extLst>
            <a:ext uri="{FF2B5EF4-FFF2-40B4-BE49-F238E27FC236}">
              <a16:creationId xmlns:a16="http://schemas.microsoft.com/office/drawing/2014/main" id="{00000000-0008-0000-0700-000008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57421" y="5179217"/>
          <a:ext cx="286780" cy="1326357"/>
        </a:xfrm>
        <a:prstGeom prst="rect">
          <a:avLst/>
        </a:prstGeom>
      </xdr:spPr>
    </xdr:pic>
    <xdr:clientData/>
  </xdr:twoCellAnchor>
  <xdr:twoCellAnchor editAs="oneCell">
    <xdr:from>
      <xdr:col>5</xdr:col>
      <xdr:colOff>714375</xdr:colOff>
      <xdr:row>26</xdr:row>
      <xdr:rowOff>66675</xdr:rowOff>
    </xdr:from>
    <xdr:to>
      <xdr:col>5</xdr:col>
      <xdr:colOff>965444</xdr:colOff>
      <xdr:row>35</xdr:row>
      <xdr:rowOff>165846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7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53750" y="5200650"/>
          <a:ext cx="251069" cy="1727946"/>
        </a:xfrm>
        <a:prstGeom prst="rect">
          <a:avLst/>
        </a:prstGeom>
      </xdr:spPr>
    </xdr:pic>
    <xdr:clientData/>
  </xdr:twoCellAnchor>
  <xdr:twoCellAnchor editAs="oneCell">
    <xdr:from>
      <xdr:col>5</xdr:col>
      <xdr:colOff>466725</xdr:colOff>
      <xdr:row>36</xdr:row>
      <xdr:rowOff>61034</xdr:rowOff>
    </xdr:from>
    <xdr:to>
      <xdr:col>6</xdr:col>
      <xdr:colOff>9525</xdr:colOff>
      <xdr:row>39</xdr:row>
      <xdr:rowOff>14634</xdr:rowOff>
    </xdr:to>
    <xdr:pic>
      <xdr:nvPicPr>
        <xdr:cNvPr id="11" name="Picture 10" descr="https://www.intech.co.nz/wp-content/uploads/2019/09/terminal-box-nivelco-naa-102.png">
          <a:extLst>
            <a:ext uri="{FF2B5EF4-FFF2-40B4-BE49-F238E27FC236}">
              <a16:creationId xmlns:a16="http://schemas.microsoft.com/office/drawing/2014/main" id="{00000000-0008-0000-0700-00000B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6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145" b="1"/>
        <a:stretch/>
      </xdr:blipFill>
      <xdr:spPr bwMode="auto">
        <a:xfrm>
          <a:off x="10706100" y="7004759"/>
          <a:ext cx="590550" cy="496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57150</xdr:colOff>
      <xdr:row>34</xdr:row>
      <xdr:rowOff>9525</xdr:rowOff>
    </xdr:from>
    <xdr:to>
      <xdr:col>5</xdr:col>
      <xdr:colOff>621030</xdr:colOff>
      <xdr:row>37</xdr:row>
      <xdr:rowOff>30480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CBCB9FAA-F780-4A01-97AE-3022891470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6591300"/>
          <a:ext cx="563880" cy="563880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47625</xdr:colOff>
      <xdr:row>15</xdr:row>
      <xdr:rowOff>104775</xdr:rowOff>
    </xdr:from>
    <xdr:to>
      <xdr:col>5</xdr:col>
      <xdr:colOff>1009650</xdr:colOff>
      <xdr:row>19</xdr:row>
      <xdr:rowOff>95250</xdr:rowOff>
    </xdr:to>
    <xdr:pic>
      <xdr:nvPicPr>
        <xdr:cNvPr id="49308" name="Picture 7">
          <a:extLst>
            <a:ext uri="{FF2B5EF4-FFF2-40B4-BE49-F238E27FC236}">
              <a16:creationId xmlns:a16="http://schemas.microsoft.com/office/drawing/2014/main" id="{00000000-0008-0000-0800-00009C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2886075"/>
          <a:ext cx="962025" cy="638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47625</xdr:colOff>
      <xdr:row>21</xdr:row>
      <xdr:rowOff>0</xdr:rowOff>
    </xdr:from>
    <xdr:to>
      <xdr:col>5</xdr:col>
      <xdr:colOff>1000125</xdr:colOff>
      <xdr:row>25</xdr:row>
      <xdr:rowOff>19050</xdr:rowOff>
    </xdr:to>
    <xdr:pic>
      <xdr:nvPicPr>
        <xdr:cNvPr id="49311" name="Picture 11">
          <a:extLst>
            <a:ext uri="{FF2B5EF4-FFF2-40B4-BE49-F238E27FC236}">
              <a16:creationId xmlns:a16="http://schemas.microsoft.com/office/drawing/2014/main" id="{00000000-0008-0000-0800-00009FC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296525" y="3819525"/>
          <a:ext cx="952500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76200</xdr:colOff>
      <xdr:row>42</xdr:row>
      <xdr:rowOff>47625</xdr:rowOff>
    </xdr:from>
    <xdr:to>
      <xdr:col>5</xdr:col>
      <xdr:colOff>965200</xdr:colOff>
      <xdr:row>43</xdr:row>
      <xdr:rowOff>95250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315575" y="7905750"/>
          <a:ext cx="889000" cy="228600"/>
        </a:xfrm>
        <a:prstGeom prst="rect">
          <a:avLst/>
        </a:prstGeom>
      </xdr:spPr>
    </xdr:pic>
    <xdr:clientData/>
  </xdr:twoCellAnchor>
  <xdr:twoCellAnchor editAs="oneCell">
    <xdr:from>
      <xdr:col>5</xdr:col>
      <xdr:colOff>38100</xdr:colOff>
      <xdr:row>4</xdr:row>
      <xdr:rowOff>9525</xdr:rowOff>
    </xdr:from>
    <xdr:to>
      <xdr:col>5</xdr:col>
      <xdr:colOff>1011073</xdr:colOff>
      <xdr:row>8</xdr:row>
      <xdr:rowOff>34814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8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77475" y="819150"/>
          <a:ext cx="972973" cy="749189"/>
        </a:xfrm>
        <a:prstGeom prst="rect">
          <a:avLst/>
        </a:prstGeom>
      </xdr:spPr>
    </xdr:pic>
    <xdr:clientData/>
  </xdr:twoCellAnchor>
  <xdr:twoCellAnchor editAs="oneCell">
    <xdr:from>
      <xdr:col>5</xdr:col>
      <xdr:colOff>57150</xdr:colOff>
      <xdr:row>9</xdr:row>
      <xdr:rowOff>171450</xdr:rowOff>
    </xdr:from>
    <xdr:to>
      <xdr:col>5</xdr:col>
      <xdr:colOff>1009650</xdr:colOff>
      <xdr:row>14</xdr:row>
      <xdr:rowOff>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96525" y="1885950"/>
          <a:ext cx="952500" cy="733425"/>
        </a:xfrm>
        <a:prstGeom prst="rect">
          <a:avLst/>
        </a:prstGeom>
      </xdr:spPr>
    </xdr:pic>
    <xdr:clientData/>
  </xdr:twoCellAnchor>
  <xdr:twoCellAnchor editAs="oneCell">
    <xdr:from>
      <xdr:col>5</xdr:col>
      <xdr:colOff>41403</xdr:colOff>
      <xdr:row>31</xdr:row>
      <xdr:rowOff>66264</xdr:rowOff>
    </xdr:from>
    <xdr:to>
      <xdr:col>5</xdr:col>
      <xdr:colOff>1019174</xdr:colOff>
      <xdr:row>38</xdr:row>
      <xdr:rowOff>528</xdr:rowOff>
    </xdr:to>
    <xdr:pic>
      <xdr:nvPicPr>
        <xdr:cNvPr id="6" name="Picture 5">
          <a:extLst>
            <a:ext uri="{FF2B5EF4-FFF2-40B4-BE49-F238E27FC236}">
              <a16:creationId xmlns:a16="http://schemas.microsoft.com/office/drawing/2014/main" id="{00000000-0008-0000-08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280778" y="5705064"/>
          <a:ext cx="977771" cy="120108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361950</xdr:colOff>
      <xdr:row>7</xdr:row>
      <xdr:rowOff>19050</xdr:rowOff>
    </xdr:from>
    <xdr:to>
      <xdr:col>5</xdr:col>
      <xdr:colOff>647700</xdr:colOff>
      <xdr:row>7</xdr:row>
      <xdr:rowOff>504825</xdr:rowOff>
    </xdr:to>
    <xdr:pic>
      <xdr:nvPicPr>
        <xdr:cNvPr id="50378" name="Picture 6">
          <a:extLst>
            <a:ext uri="{FF2B5EF4-FFF2-40B4-BE49-F238E27FC236}">
              <a16:creationId xmlns:a16="http://schemas.microsoft.com/office/drawing/2014/main" id="{00000000-0008-0000-0900-0000CAC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01325" y="1371600"/>
          <a:ext cx="285750" cy="4857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142875</xdr:colOff>
      <xdr:row>11</xdr:row>
      <xdr:rowOff>95250</xdr:rowOff>
    </xdr:from>
    <xdr:to>
      <xdr:col>5</xdr:col>
      <xdr:colOff>809625</xdr:colOff>
      <xdr:row>13</xdr:row>
      <xdr:rowOff>314325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525125" y="2838450"/>
          <a:ext cx="666750" cy="58102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21</xdr:row>
      <xdr:rowOff>171450</xdr:rowOff>
    </xdr:from>
    <xdr:to>
      <xdr:col>5</xdr:col>
      <xdr:colOff>838200</xdr:colOff>
      <xdr:row>23</xdr:row>
      <xdr:rowOff>219075</xdr:rowOff>
    </xdr:to>
    <xdr:pic>
      <xdr:nvPicPr>
        <xdr:cNvPr id="31" name="Picture 5">
          <a:extLst>
            <a:ext uri="{FF2B5EF4-FFF2-40B4-BE49-F238E27FC236}">
              <a16:creationId xmlns:a16="http://schemas.microsoft.com/office/drawing/2014/main" id="{00000000-0008-0000-09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53675" y="4800600"/>
          <a:ext cx="7239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104775</xdr:colOff>
      <xdr:row>23</xdr:row>
      <xdr:rowOff>276225</xdr:rowOff>
    </xdr:from>
    <xdr:to>
      <xdr:col>5</xdr:col>
      <xdr:colOff>243193</xdr:colOff>
      <xdr:row>27</xdr:row>
      <xdr:rowOff>133350</xdr:rowOff>
    </xdr:to>
    <xdr:pic>
      <xdr:nvPicPr>
        <xdr:cNvPr id="32" name="Picture 6">
          <a:extLst>
            <a:ext uri="{FF2B5EF4-FFF2-40B4-BE49-F238E27FC236}">
              <a16:creationId xmlns:a16="http://schemas.microsoft.com/office/drawing/2014/main" id="{00000000-0008-0000-0900-000020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44150" y="5267325"/>
          <a:ext cx="138418" cy="942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5</xdr:col>
      <xdr:colOff>457200</xdr:colOff>
      <xdr:row>23</xdr:row>
      <xdr:rowOff>228599</xdr:rowOff>
    </xdr:from>
    <xdr:to>
      <xdr:col>5</xdr:col>
      <xdr:colOff>933449</xdr:colOff>
      <xdr:row>27</xdr:row>
      <xdr:rowOff>40295</xdr:rowOff>
    </xdr:to>
    <xdr:pic>
      <xdr:nvPicPr>
        <xdr:cNvPr id="33" name="Picture 7">
          <a:extLst>
            <a:ext uri="{FF2B5EF4-FFF2-40B4-BE49-F238E27FC236}">
              <a16:creationId xmlns:a16="http://schemas.microsoft.com/office/drawing/2014/main" id="{00000000-0008-0000-0900-000021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96575" y="5219699"/>
          <a:ext cx="476249" cy="89754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371474</xdr:colOff>
      <xdr:row>31</xdr:row>
      <xdr:rowOff>38100</xdr:rowOff>
    </xdr:from>
    <xdr:to>
      <xdr:col>5</xdr:col>
      <xdr:colOff>704849</xdr:colOff>
      <xdr:row>32</xdr:row>
      <xdr:rowOff>276225</xdr:rowOff>
    </xdr:to>
    <xdr:pic>
      <xdr:nvPicPr>
        <xdr:cNvPr id="23" name="Picture 22" descr="IMG_5493 -s">
          <a:extLst>
            <a:ext uri="{FF2B5EF4-FFF2-40B4-BE49-F238E27FC236}">
              <a16:creationId xmlns:a16="http://schemas.microsoft.com/office/drawing/2014/main" id="{00000000-0008-0000-0900-000017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10849" y="7848600"/>
          <a:ext cx="33337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 algn="in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CCCCCC"/>
                </a:outerShdw>
              </a:effectLst>
            </a14:hiddenEffects>
          </a:ext>
        </a:extLst>
      </xdr:spPr>
    </xdr:pic>
    <xdr:clientData/>
  </xdr:twoCellAnchor>
  <xdr:twoCellAnchor>
    <xdr:from>
      <xdr:col>5</xdr:col>
      <xdr:colOff>180975</xdr:colOff>
      <xdr:row>2</xdr:row>
      <xdr:rowOff>47625</xdr:rowOff>
    </xdr:from>
    <xdr:to>
      <xdr:col>5</xdr:col>
      <xdr:colOff>828675</xdr:colOff>
      <xdr:row>5</xdr:row>
      <xdr:rowOff>0</xdr:rowOff>
    </xdr:to>
    <xdr:grpSp>
      <xdr:nvGrpSpPr>
        <xdr:cNvPr id="19" name="Group 2">
          <a:extLst>
            <a:ext uri="{FF2B5EF4-FFF2-40B4-BE49-F238E27FC236}">
              <a16:creationId xmlns:a16="http://schemas.microsoft.com/office/drawing/2014/main" id="{00000000-0008-0000-0900-000013000000}"/>
            </a:ext>
          </a:extLst>
        </xdr:cNvPr>
        <xdr:cNvGrpSpPr>
          <a:grpSpLocks/>
        </xdr:cNvGrpSpPr>
      </xdr:nvGrpSpPr>
      <xdr:grpSpPr bwMode="auto">
        <a:xfrm>
          <a:off x="10420350" y="495300"/>
          <a:ext cx="647700" cy="676275"/>
          <a:chOff x="102977191" y="104993984"/>
          <a:chExt cx="10681547" cy="7896811"/>
        </a:xfrm>
      </xdr:grpSpPr>
      <xdr:pic>
        <xdr:nvPicPr>
          <xdr:cNvPr id="20" name="Picture 19" descr="Image result for smartphone">
            <a:extLst>
              <a:ext uri="{FF2B5EF4-FFF2-40B4-BE49-F238E27FC236}">
                <a16:creationId xmlns:a16="http://schemas.microsoft.com/office/drawing/2014/main" id="{00000000-0008-0000-0900-000014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7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02977191" y="104993984"/>
            <a:ext cx="10681547" cy="7896811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21" name="Picture 20">
            <a:extLst>
              <a:ext uri="{FF2B5EF4-FFF2-40B4-BE49-F238E27FC236}">
                <a16:creationId xmlns:a16="http://schemas.microsoft.com/office/drawing/2014/main" id="{00000000-0008-0000-0900-000015000000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8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 rot="-919914">
            <a:off x="106556242" y="105940678"/>
            <a:ext cx="2935038" cy="5206975"/>
          </a:xfrm>
          <a:prstGeom prst="rect">
            <a:avLst/>
          </a:prstGeom>
          <a:noFill/>
          <a:ln>
            <a:noFill/>
          </a:ln>
          <a:effectLst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 algn="in">
                <a:solidFill>
                  <a:srgbClr val="000000"/>
                </a:solidFill>
                <a:miter lim="800000"/>
                <a:headEnd/>
                <a:tailEnd/>
              </a14:hiddenLine>
            </a:ext>
            <a:ext uri="{AF507438-7753-43E0-B8FC-AC1667EBCBE1}">
              <a14:hiddenEffects xmlns:a14="http://schemas.microsoft.com/office/drawing/2010/main">
                <a:effectLst>
                  <a:outerShdw dist="35921" dir="2700000" algn="ctr" rotWithShape="0">
                    <a:srgbClr val="EEECE1"/>
                  </a:outerShdw>
                </a:effectLst>
              </a14:hiddenEffects>
            </a:ext>
          </a:extLst>
        </xdr:spPr>
      </xdr:pic>
    </xdr:grpSp>
    <xdr:clientData/>
  </xdr:twoCellAnchor>
  <xdr:twoCellAnchor editAs="oneCell">
    <xdr:from>
      <xdr:col>5</xdr:col>
      <xdr:colOff>190500</xdr:colOff>
      <xdr:row>16</xdr:row>
      <xdr:rowOff>95250</xdr:rowOff>
    </xdr:from>
    <xdr:to>
      <xdr:col>5</xdr:col>
      <xdr:colOff>895350</xdr:colOff>
      <xdr:row>16</xdr:row>
      <xdr:rowOff>258854</xdr:rowOff>
    </xdr:to>
    <xdr:pic>
      <xdr:nvPicPr>
        <xdr:cNvPr id="12" name="Picture 11">
          <a:extLst>
            <a:ext uri="{FF2B5EF4-FFF2-40B4-BE49-F238E27FC236}">
              <a16:creationId xmlns:a16="http://schemas.microsoft.com/office/drawing/2014/main" id="{00000000-0008-0000-09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29875" y="3838575"/>
          <a:ext cx="704850" cy="16360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B%20Export/Export%20Price%20Lists/Export%20(Trade)/Intech%20Export%20Pricelist%20July%20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ontents"/>
      <sheetName val="Page 3"/>
      <sheetName val="Page 4"/>
      <sheetName val="Page 5"/>
      <sheetName val="Page 6"/>
      <sheetName val="Page 7"/>
      <sheetName val="Page 8"/>
      <sheetName val="Page 9"/>
      <sheetName val="Page 10"/>
      <sheetName val="Page 11"/>
      <sheetName val="Page 12"/>
      <sheetName val="Page 13"/>
      <sheetName val="Page 14"/>
      <sheetName val="Page 15"/>
    </sheetNames>
    <sheetDataSet>
      <sheetData sheetId="0">
        <row r="4">
          <cell r="AF4">
            <v>0.69</v>
          </cell>
        </row>
        <row r="5">
          <cell r="AF5">
            <v>0.59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H29"/>
  <sheetViews>
    <sheetView topLeftCell="L1" zoomScale="115" zoomScaleNormal="115" workbookViewId="0">
      <selection activeCell="AF4" sqref="AF4"/>
    </sheetView>
  </sheetViews>
  <sheetFormatPr defaultRowHeight="15" x14ac:dyDescent="0.2"/>
  <cols>
    <col min="1" max="1" width="4.85546875" style="75" customWidth="1"/>
    <col min="2" max="2" width="6.7109375" style="75" customWidth="1"/>
    <col min="3" max="3" width="9.42578125" style="75" customWidth="1"/>
    <col min="4" max="4" width="9.5703125" style="75" customWidth="1"/>
    <col min="5" max="5" width="9.42578125" style="75" customWidth="1"/>
    <col min="6" max="6" width="9.140625" style="75"/>
    <col min="7" max="7" width="10" style="75" customWidth="1"/>
    <col min="8" max="8" width="9.5703125" style="75" customWidth="1"/>
    <col min="9" max="17" width="9.140625" style="75"/>
    <col min="18" max="18" width="10.140625" style="75" bestFit="1" customWidth="1"/>
    <col min="19" max="28" width="9.140625" style="75"/>
    <col min="29" max="29" width="9" style="75" customWidth="1"/>
    <col min="30" max="30" width="12.5703125" style="75" customWidth="1"/>
    <col min="31" max="31" width="14.7109375" style="75" customWidth="1"/>
    <col min="32" max="34" width="9.140625" style="75" customWidth="1"/>
    <col min="35" max="16384" width="9.140625" style="75"/>
  </cols>
  <sheetData>
    <row r="1" spans="1:34" ht="15.75" x14ac:dyDescent="0.25">
      <c r="Y1" s="126"/>
      <c r="Z1" s="126"/>
      <c r="AA1" s="126"/>
      <c r="AB1" s="126"/>
      <c r="AC1" s="126"/>
      <c r="AD1" s="126"/>
      <c r="AE1" s="126"/>
      <c r="AF1" s="126"/>
      <c r="AG1" s="126"/>
      <c r="AH1" s="126"/>
    </row>
    <row r="2" spans="1:34" ht="15.75" x14ac:dyDescent="0.25">
      <c r="Y2" s="126"/>
      <c r="Z2" s="126"/>
      <c r="AA2" s="126"/>
      <c r="AB2" s="126"/>
      <c r="AC2" s="126"/>
      <c r="AD2" s="126"/>
      <c r="AE2" s="126"/>
      <c r="AF2" s="126"/>
      <c r="AG2" s="126"/>
      <c r="AH2" s="126"/>
    </row>
    <row r="3" spans="1:34" ht="15.75" x14ac:dyDescent="0.25">
      <c r="Y3" s="126"/>
      <c r="Z3" s="126"/>
      <c r="AA3" s="126"/>
      <c r="AB3" s="126"/>
      <c r="AC3" s="126"/>
      <c r="AD3" s="126"/>
      <c r="AE3" s="127"/>
      <c r="AF3" s="127"/>
      <c r="AG3" s="126"/>
      <c r="AH3" s="126"/>
    </row>
    <row r="4" spans="1:34" ht="15.75" x14ac:dyDescent="0.25">
      <c r="Y4" s="126"/>
      <c r="Z4" s="126"/>
      <c r="AA4" s="126"/>
      <c r="AB4" s="126"/>
      <c r="AC4" s="126"/>
      <c r="AD4" s="126"/>
      <c r="AE4" s="127" t="s">
        <v>19</v>
      </c>
      <c r="AF4" s="127">
        <v>0.64</v>
      </c>
      <c r="AG4" s="126"/>
      <c r="AH4" s="126"/>
    </row>
    <row r="5" spans="1:34" ht="15.75" x14ac:dyDescent="0.25">
      <c r="Y5" s="126"/>
      <c r="Z5" s="126"/>
      <c r="AA5" s="126"/>
      <c r="AB5" s="126"/>
      <c r="AC5" s="126"/>
      <c r="AD5" s="126"/>
      <c r="AE5" s="127" t="s">
        <v>20</v>
      </c>
      <c r="AF5" s="127">
        <v>0.56999999999999995</v>
      </c>
      <c r="AG5" s="126"/>
      <c r="AH5" s="126"/>
    </row>
    <row r="6" spans="1:34" x14ac:dyDescent="0.2">
      <c r="AE6" s="198" t="s">
        <v>336</v>
      </c>
      <c r="AF6" s="198">
        <v>0.47</v>
      </c>
    </row>
    <row r="7" spans="1:34" ht="26.25" x14ac:dyDescent="0.4">
      <c r="B7" s="361" t="s">
        <v>300</v>
      </c>
      <c r="C7" s="361"/>
      <c r="D7" s="361"/>
      <c r="E7" s="361"/>
      <c r="F7" s="361"/>
      <c r="G7" s="361"/>
      <c r="H7" s="361"/>
      <c r="I7" s="361"/>
      <c r="J7" s="361"/>
      <c r="K7" s="361"/>
      <c r="L7" s="361"/>
    </row>
    <row r="8" spans="1:34" x14ac:dyDescent="0.2">
      <c r="A8" s="87"/>
      <c r="B8" s="87"/>
      <c r="C8" s="87"/>
      <c r="D8" s="87"/>
      <c r="E8" s="87"/>
      <c r="F8" s="87"/>
      <c r="G8" s="87"/>
      <c r="H8" s="87"/>
      <c r="I8" s="87"/>
      <c r="J8" s="87"/>
      <c r="K8" s="87"/>
      <c r="L8" s="87"/>
      <c r="M8" s="87"/>
    </row>
    <row r="9" spans="1:34" x14ac:dyDescent="0.2">
      <c r="A9" s="87"/>
      <c r="B9" s="88" t="s">
        <v>17</v>
      </c>
      <c r="C9" s="88" t="s">
        <v>18</v>
      </c>
      <c r="D9" s="87"/>
      <c r="E9" s="87"/>
      <c r="F9" s="87"/>
      <c r="G9" s="87"/>
      <c r="H9" s="87"/>
      <c r="I9" s="87"/>
      <c r="J9" s="87"/>
      <c r="K9" s="87"/>
      <c r="L9" s="87"/>
      <c r="M9" s="87"/>
    </row>
    <row r="10" spans="1:34" x14ac:dyDescent="0.2">
      <c r="A10" s="87"/>
      <c r="B10" s="87">
        <v>3</v>
      </c>
      <c r="C10" s="363" t="s">
        <v>388</v>
      </c>
      <c r="D10" s="362"/>
      <c r="E10" s="362"/>
      <c r="F10" s="362"/>
      <c r="G10" s="362"/>
      <c r="H10" s="362"/>
      <c r="I10" s="87"/>
      <c r="J10" s="87"/>
      <c r="K10" s="87"/>
      <c r="L10" s="87"/>
      <c r="M10" s="87"/>
      <c r="N10" s="87"/>
    </row>
    <row r="11" spans="1:34" x14ac:dyDescent="0.2">
      <c r="A11" s="87"/>
      <c r="B11" s="87">
        <v>4</v>
      </c>
      <c r="C11" s="360" t="s">
        <v>222</v>
      </c>
      <c r="D11" s="360"/>
      <c r="E11" s="360"/>
      <c r="F11" s="360"/>
      <c r="G11" s="360"/>
      <c r="H11" s="360"/>
      <c r="I11" s="87"/>
      <c r="J11" s="87"/>
      <c r="K11" s="87"/>
      <c r="L11" s="87"/>
      <c r="M11" s="87"/>
      <c r="N11" s="87"/>
    </row>
    <row r="12" spans="1:34" x14ac:dyDescent="0.2">
      <c r="A12" s="87"/>
      <c r="B12" s="87">
        <v>5</v>
      </c>
      <c r="C12" s="360" t="s">
        <v>481</v>
      </c>
      <c r="D12" s="360"/>
      <c r="E12" s="360"/>
      <c r="F12" s="360"/>
      <c r="G12" s="360"/>
      <c r="H12" s="360"/>
      <c r="I12" s="360"/>
      <c r="J12" s="360"/>
      <c r="K12" s="87"/>
      <c r="L12" s="87"/>
      <c r="M12" s="87"/>
      <c r="N12" s="87"/>
    </row>
    <row r="13" spans="1:34" x14ac:dyDescent="0.2">
      <c r="A13" s="87"/>
      <c r="B13" s="87">
        <v>6</v>
      </c>
      <c r="C13" s="360" t="s">
        <v>632</v>
      </c>
      <c r="D13" s="360"/>
      <c r="E13" s="360"/>
      <c r="F13" s="360"/>
      <c r="G13" s="360"/>
      <c r="H13" s="360"/>
      <c r="I13" s="360"/>
      <c r="J13" s="360"/>
      <c r="K13" s="360"/>
      <c r="L13" s="360"/>
      <c r="M13" s="360"/>
      <c r="N13" s="360"/>
      <c r="O13" s="101"/>
    </row>
    <row r="14" spans="1:34" x14ac:dyDescent="0.2">
      <c r="A14" s="87"/>
      <c r="B14" s="87">
        <v>7</v>
      </c>
      <c r="C14" s="360" t="s">
        <v>633</v>
      </c>
      <c r="D14" s="360"/>
      <c r="E14" s="360"/>
      <c r="F14" s="360"/>
      <c r="G14" s="360"/>
      <c r="H14" s="360"/>
      <c r="I14" s="360"/>
      <c r="J14" s="360"/>
      <c r="K14" s="360"/>
      <c r="L14" s="360"/>
      <c r="M14" s="360"/>
      <c r="N14" s="87"/>
    </row>
    <row r="15" spans="1:34" x14ac:dyDescent="0.2">
      <c r="A15" s="87"/>
      <c r="B15" s="87">
        <v>8</v>
      </c>
      <c r="C15" s="360" t="s">
        <v>634</v>
      </c>
      <c r="D15" s="360"/>
      <c r="E15" s="360"/>
      <c r="F15" s="360"/>
      <c r="G15" s="360"/>
      <c r="H15" s="360"/>
      <c r="I15" s="360"/>
      <c r="J15" s="360"/>
      <c r="K15" s="87"/>
      <c r="L15" s="87"/>
      <c r="M15" s="87"/>
      <c r="N15" s="87"/>
    </row>
    <row r="16" spans="1:34" x14ac:dyDescent="0.2">
      <c r="A16" s="87"/>
      <c r="B16" s="87">
        <v>9</v>
      </c>
      <c r="C16" s="360" t="s">
        <v>635</v>
      </c>
      <c r="D16" s="360"/>
      <c r="E16" s="360"/>
      <c r="F16" s="360"/>
      <c r="G16" s="360"/>
      <c r="H16" s="360"/>
      <c r="I16" s="360"/>
      <c r="J16" s="360"/>
      <c r="K16" s="360"/>
      <c r="L16" s="360"/>
      <c r="M16" s="360"/>
      <c r="N16" s="87"/>
    </row>
    <row r="17" spans="1:14" x14ac:dyDescent="0.2">
      <c r="A17" s="87"/>
      <c r="B17" s="87">
        <v>10</v>
      </c>
      <c r="C17" s="362" t="s">
        <v>70</v>
      </c>
      <c r="D17" s="362"/>
      <c r="E17" s="362"/>
      <c r="F17" s="362"/>
      <c r="G17" s="362"/>
      <c r="H17" s="87"/>
      <c r="I17" s="87"/>
      <c r="J17" s="87"/>
      <c r="K17" s="87"/>
      <c r="L17" s="87"/>
      <c r="M17" s="87"/>
      <c r="N17" s="87"/>
    </row>
    <row r="18" spans="1:14" x14ac:dyDescent="0.2">
      <c r="A18" s="87"/>
      <c r="B18" s="87">
        <v>11</v>
      </c>
      <c r="C18" s="360" t="s">
        <v>636</v>
      </c>
      <c r="D18" s="360"/>
      <c r="E18" s="360"/>
      <c r="F18" s="360"/>
      <c r="G18" s="360"/>
      <c r="H18" s="360"/>
      <c r="I18" s="360"/>
      <c r="J18" s="360"/>
      <c r="K18" s="360"/>
      <c r="L18" s="360"/>
      <c r="M18" s="360"/>
      <c r="N18" s="87"/>
    </row>
    <row r="19" spans="1:14" x14ac:dyDescent="0.2">
      <c r="A19" s="87"/>
      <c r="B19" s="87">
        <v>12</v>
      </c>
      <c r="C19" s="360" t="s">
        <v>54</v>
      </c>
      <c r="D19" s="360"/>
      <c r="E19" s="102"/>
      <c r="F19" s="102"/>
      <c r="G19" s="102"/>
      <c r="H19" s="102"/>
      <c r="I19" s="102"/>
      <c r="J19" s="87"/>
      <c r="K19" s="87"/>
      <c r="L19" s="87"/>
      <c r="M19" s="87"/>
      <c r="N19" s="87"/>
    </row>
    <row r="20" spans="1:14" x14ac:dyDescent="0.2">
      <c r="A20" s="87"/>
      <c r="B20" s="87">
        <v>13</v>
      </c>
      <c r="C20" s="101" t="s">
        <v>198</v>
      </c>
      <c r="D20" s="101"/>
      <c r="E20" s="87"/>
      <c r="F20" s="87"/>
      <c r="G20" s="87"/>
      <c r="H20" s="87"/>
      <c r="I20" s="87"/>
      <c r="J20" s="87"/>
      <c r="K20" s="87"/>
      <c r="L20" s="87"/>
      <c r="M20" s="87"/>
      <c r="N20" s="87"/>
    </row>
    <row r="21" spans="1:14" x14ac:dyDescent="0.2">
      <c r="A21" s="87"/>
      <c r="B21" s="87">
        <v>14</v>
      </c>
      <c r="C21" s="360" t="s">
        <v>253</v>
      </c>
      <c r="D21" s="360"/>
      <c r="E21" s="360"/>
      <c r="F21" s="360"/>
      <c r="G21" s="89"/>
      <c r="H21" s="89"/>
      <c r="I21" s="87"/>
      <c r="J21" s="87"/>
      <c r="K21" s="87"/>
      <c r="L21" s="87"/>
      <c r="M21" s="87"/>
      <c r="N21" s="87"/>
    </row>
    <row r="22" spans="1:14" x14ac:dyDescent="0.2">
      <c r="A22" s="87"/>
      <c r="B22" s="87">
        <v>15</v>
      </c>
      <c r="C22" s="360" t="s">
        <v>265</v>
      </c>
      <c r="D22" s="360"/>
      <c r="E22" s="360"/>
      <c r="F22" s="360"/>
      <c r="G22" s="360"/>
      <c r="H22" s="360"/>
      <c r="I22" s="360"/>
      <c r="J22" s="101"/>
      <c r="K22" s="101"/>
      <c r="L22" s="101"/>
      <c r="M22" s="101"/>
      <c r="N22" s="87"/>
    </row>
    <row r="23" spans="1:14" x14ac:dyDescent="0.2">
      <c r="A23" s="87"/>
      <c r="B23" s="87"/>
      <c r="C23" s="87"/>
      <c r="D23" s="87"/>
      <c r="E23" s="87"/>
      <c r="F23" s="87"/>
      <c r="G23" s="87"/>
      <c r="H23" s="87"/>
      <c r="I23" s="87"/>
      <c r="J23" s="87"/>
      <c r="K23" s="87"/>
      <c r="L23" s="87"/>
      <c r="M23" s="87"/>
      <c r="N23" s="87"/>
    </row>
    <row r="24" spans="1:14" x14ac:dyDescent="0.2">
      <c r="A24" s="87"/>
      <c r="B24" s="87"/>
      <c r="C24" s="87"/>
      <c r="D24" s="87"/>
      <c r="E24" s="87"/>
      <c r="F24" s="87"/>
      <c r="G24" s="87"/>
      <c r="H24" s="87"/>
      <c r="I24" s="87"/>
      <c r="J24" s="87"/>
      <c r="K24" s="87"/>
      <c r="L24" s="87"/>
      <c r="M24" s="87"/>
    </row>
    <row r="25" spans="1:14" x14ac:dyDescent="0.2">
      <c r="A25" s="87"/>
      <c r="B25" s="87"/>
      <c r="C25" s="87"/>
      <c r="D25" s="87"/>
      <c r="E25" s="87"/>
      <c r="F25" s="87"/>
      <c r="G25" s="87"/>
      <c r="H25" s="87"/>
      <c r="I25" s="87"/>
      <c r="J25" s="87"/>
      <c r="K25" s="87"/>
      <c r="L25" s="87"/>
      <c r="M25" s="87"/>
    </row>
    <row r="26" spans="1:14" x14ac:dyDescent="0.2">
      <c r="A26" s="87"/>
      <c r="B26" s="42" t="s">
        <v>63</v>
      </c>
      <c r="C26" s="42" t="s">
        <v>223</v>
      </c>
      <c r="D26" s="87"/>
      <c r="E26" s="87"/>
      <c r="F26" s="87"/>
      <c r="G26" s="87"/>
      <c r="H26" s="87"/>
      <c r="I26" s="87"/>
      <c r="J26" s="87"/>
      <c r="K26" s="87"/>
      <c r="L26" s="87"/>
      <c r="M26" s="87"/>
    </row>
    <row r="27" spans="1:14" x14ac:dyDescent="0.2">
      <c r="A27" s="87"/>
      <c r="B27" s="87"/>
      <c r="C27" s="87"/>
      <c r="D27" s="87"/>
      <c r="E27" s="87"/>
      <c r="F27" s="87"/>
      <c r="G27" s="87"/>
      <c r="H27" s="87"/>
      <c r="I27" s="87"/>
      <c r="J27" s="87"/>
      <c r="K27" s="87"/>
      <c r="L27" s="87"/>
      <c r="M27" s="87"/>
    </row>
    <row r="28" spans="1:14" x14ac:dyDescent="0.2">
      <c r="A28" s="87"/>
      <c r="B28" s="87"/>
      <c r="C28" s="87"/>
      <c r="D28" s="87"/>
      <c r="E28" s="87"/>
      <c r="F28" s="87"/>
      <c r="G28" s="87"/>
      <c r="H28" s="87"/>
      <c r="I28" s="87"/>
      <c r="J28" s="87"/>
      <c r="K28" s="87"/>
      <c r="L28" s="87"/>
      <c r="M28" s="87"/>
    </row>
    <row r="29" spans="1:14" x14ac:dyDescent="0.2">
      <c r="A29" s="87"/>
      <c r="B29" s="87"/>
      <c r="C29" s="87"/>
      <c r="D29" s="87"/>
      <c r="E29" s="87"/>
      <c r="F29" s="87"/>
      <c r="G29" s="87"/>
      <c r="H29" s="87"/>
      <c r="I29" s="87"/>
      <c r="J29" s="87"/>
      <c r="K29" s="87"/>
      <c r="L29" s="87"/>
      <c r="M29" s="87"/>
    </row>
  </sheetData>
  <mergeCells count="13">
    <mergeCell ref="C21:F21"/>
    <mergeCell ref="C19:D19"/>
    <mergeCell ref="C22:I22"/>
    <mergeCell ref="B7:L7"/>
    <mergeCell ref="C17:G17"/>
    <mergeCell ref="C10:H10"/>
    <mergeCell ref="C16:M16"/>
    <mergeCell ref="C12:J12"/>
    <mergeCell ref="C11:H11"/>
    <mergeCell ref="C13:N13"/>
    <mergeCell ref="C14:M14"/>
    <mergeCell ref="C15:J15"/>
    <mergeCell ref="C18:M18"/>
  </mergeCells>
  <phoneticPr fontId="2" type="noConversion"/>
  <hyperlinks>
    <hyperlink ref="C22" location="'Page 13'!A1" display="Weather station sensors, pH sensors" xr:uid="{00000000-0004-0000-0000-000000000000}"/>
    <hyperlink ref="C20" location="'Page 11'!A1" display="Data loggers" xr:uid="{00000000-0004-0000-0000-000001000000}"/>
    <hyperlink ref="C17" location="'Page 8'!A1" display="MicroScan SCADA software packages" xr:uid="{00000000-0004-0000-0000-000002000000}"/>
    <hyperlink ref="C16" location="'Page 7'!A1" display="Mini packs" xr:uid="{00000000-0004-0000-0000-000003000000}"/>
    <hyperlink ref="C21" location="'Page 12'!A1" display="Data loggers (continued), Capacitance level transmitter" xr:uid="{00000000-0004-0000-0000-000004000000}"/>
    <hyperlink ref="C10" location="'Page 1'!A1" display="Discount table, XJ Universal input transmitter series" xr:uid="{00000000-0004-0000-0000-000005000000}"/>
    <hyperlink ref="C11" location="'Page 2'!A1" display="Transmitters" xr:uid="{00000000-0004-0000-0000-000006000000}"/>
    <hyperlink ref="C12" location="'Page 3'!A1" display="Transmitters, Humidity" xr:uid="{00000000-0004-0000-0000-000007000000}"/>
    <hyperlink ref="C15" location="'Page 6'!A1" display="Multiplexers, Remote Stations" xr:uid="{00000000-0004-0000-0000-000008000000}"/>
    <hyperlink ref="C14" location="'Page 5'!A1" display="Multiplexers, Converters, Remote Stations" xr:uid="{00000000-0004-0000-0000-000009000000}"/>
    <hyperlink ref="C18" location="'Page 9'!A1" display="MMA, Shimaden Lite, Energy Wizard software" xr:uid="{00000000-0004-0000-0000-00000A000000}"/>
    <hyperlink ref="C13" location="'Page 4'!A1" display="Transmitters" xr:uid="{00000000-0004-0000-0000-00000B000000}"/>
    <hyperlink ref="C10:H10" location="'Page 3'!A1" display="Discount table / XJ Universal input transmitter series" xr:uid="{00000000-0004-0000-0000-00000C000000}"/>
    <hyperlink ref="C11:H11" location="'Page 4'!A1" display="Loop powered / Plug-in / Frequency Transmitters" xr:uid="{00000000-0004-0000-0000-00000D000000}"/>
    <hyperlink ref="C12:I12" location="'Page 5'!A1" display="Signal / Pressure / Electrochemical / Humidity Transmitters" xr:uid="{00000000-0004-0000-0000-00000E000000}"/>
    <hyperlink ref="C13:N13" location="'Page 6'!A1" display="Humidity/Light Transmitters / Signal Generator / Overvoltage / Converter / Instrument Power Supplies" xr:uid="{00000000-0004-0000-0000-00000F000000}"/>
    <hyperlink ref="C14:G14" location="'Page 7'!A1" display="Multiplexers / Converters / Remote Stations" xr:uid="{00000000-0004-0000-0000-000010000000}"/>
    <hyperlink ref="C15:F15" location="'Page 8'!A1" display="Multiplexers / Remote Stations" xr:uid="{00000000-0004-0000-0000-000011000000}"/>
    <hyperlink ref="C16:M16" location="'Page 9'!A1" display="Mini packs - Complete Chart Recorder replacement packages / MA5 / Shimaden Lite software" xr:uid="{00000000-0004-0000-0000-000012000000}"/>
    <hyperlink ref="C17:G17" location="'Page 10'!A1" display="Data logging and SCADA Software Packages" xr:uid="{00000000-0004-0000-0000-000013000000}"/>
    <hyperlink ref="C18:E18" location="'Page 11'!A1" display="Tel-Link Radio Modems" xr:uid="{00000000-0004-0000-0000-000014000000}"/>
    <hyperlink ref="C20:D20" location="'Page 13'!A1" display="Data loggers" xr:uid="{00000000-0004-0000-0000-000015000000}"/>
    <hyperlink ref="C21:E21" location="'Page 14'!A1" display="Data loggers (continued)" xr:uid="{00000000-0004-0000-0000-000016000000}"/>
    <hyperlink ref="C22:D22" location="'Page 15'!A1" display="pH sensors" xr:uid="{00000000-0004-0000-0000-000017000000}"/>
    <hyperlink ref="C19:D19" location="'Page 12'!A1" display="Data loggers" xr:uid="{00000000-0004-0000-0000-000018000000}"/>
  </hyperlinks>
  <pageMargins left="0.7" right="0.7" top="0.75" bottom="0.75" header="0.3" footer="0.3"/>
  <pageSetup paperSize="9" orientation="landscape" r:id="rId1"/>
  <headerFooter alignWithMargins="0">
    <oddFooter>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F36"/>
  <sheetViews>
    <sheetView topLeftCell="A3" zoomScaleNormal="100" workbookViewId="0">
      <selection activeCell="I30" sqref="I30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449</v>
      </c>
      <c r="B1" s="382"/>
      <c r="C1" s="382"/>
      <c r="D1" s="382"/>
      <c r="E1" s="382"/>
      <c r="F1" s="383"/>
    </row>
    <row r="2" spans="1:6" x14ac:dyDescent="0.2">
      <c r="A2" s="206" t="s">
        <v>351</v>
      </c>
      <c r="B2" s="205"/>
      <c r="C2" s="108" t="s">
        <v>0</v>
      </c>
      <c r="D2" s="105" t="s">
        <v>1</v>
      </c>
      <c r="E2" s="137" t="s">
        <v>2</v>
      </c>
      <c r="F2" s="207"/>
    </row>
    <row r="3" spans="1:6" ht="28.5" x14ac:dyDescent="0.2">
      <c r="A3" s="208" t="s">
        <v>199</v>
      </c>
      <c r="B3" s="6" t="s">
        <v>721</v>
      </c>
      <c r="C3" s="32" t="s">
        <v>354</v>
      </c>
      <c r="D3" s="32" t="s">
        <v>354</v>
      </c>
      <c r="E3" s="32" t="s">
        <v>354</v>
      </c>
      <c r="F3" s="209"/>
    </row>
    <row r="4" spans="1:6" x14ac:dyDescent="0.2">
      <c r="A4" s="208"/>
      <c r="B4" s="6" t="s">
        <v>722</v>
      </c>
      <c r="C4" s="32"/>
      <c r="D4" s="32"/>
      <c r="E4" s="32"/>
      <c r="F4" s="209"/>
    </row>
    <row r="5" spans="1:6" ht="14.25" customHeight="1" x14ac:dyDescent="0.2">
      <c r="A5" s="208" t="s">
        <v>200</v>
      </c>
      <c r="B5" s="6" t="s">
        <v>630</v>
      </c>
      <c r="C5" s="32" t="s">
        <v>354</v>
      </c>
      <c r="D5" s="32" t="s">
        <v>354</v>
      </c>
      <c r="E5" s="32" t="s">
        <v>354</v>
      </c>
      <c r="F5" s="209"/>
    </row>
    <row r="6" spans="1:6" ht="14.25" customHeight="1" x14ac:dyDescent="0.2">
      <c r="A6" s="453"/>
      <c r="B6" s="453"/>
      <c r="C6" s="453"/>
      <c r="D6" s="453"/>
      <c r="E6" s="453"/>
      <c r="F6" s="117"/>
    </row>
    <row r="7" spans="1:6" x14ac:dyDescent="0.2">
      <c r="A7" s="206" t="s">
        <v>68</v>
      </c>
      <c r="B7" s="205"/>
      <c r="C7" s="109" t="s">
        <v>0</v>
      </c>
      <c r="D7" s="105" t="s">
        <v>1</v>
      </c>
      <c r="E7" s="137" t="s">
        <v>2</v>
      </c>
      <c r="F7" s="207"/>
    </row>
    <row r="8" spans="1:6" ht="42" customHeight="1" x14ac:dyDescent="0.2">
      <c r="A8" s="240" t="s">
        <v>229</v>
      </c>
      <c r="B8" s="6" t="s">
        <v>615</v>
      </c>
      <c r="C8" s="10" t="s">
        <v>69</v>
      </c>
      <c r="D8" s="10" t="s">
        <v>69</v>
      </c>
      <c r="E8" s="291" t="s">
        <v>69</v>
      </c>
      <c r="F8" s="210"/>
    </row>
    <row r="9" spans="1:6" ht="14.25" customHeight="1" x14ac:dyDescent="0.2">
      <c r="A9" s="149"/>
      <c r="B9" s="9"/>
      <c r="C9" s="24"/>
      <c r="D9" s="24"/>
      <c r="E9" s="131"/>
    </row>
    <row r="10" spans="1:6" ht="18" x14ac:dyDescent="0.2">
      <c r="A10" s="454" t="s">
        <v>536</v>
      </c>
      <c r="B10" s="455"/>
      <c r="C10" s="455"/>
      <c r="D10" s="455"/>
      <c r="E10" s="455"/>
      <c r="F10" s="456"/>
    </row>
    <row r="11" spans="1:6" ht="14.25" customHeight="1" x14ac:dyDescent="0.2">
      <c r="A11" s="206" t="s">
        <v>614</v>
      </c>
      <c r="B11" s="205"/>
      <c r="C11" s="108" t="s">
        <v>0</v>
      </c>
      <c r="D11" s="105" t="s">
        <v>1</v>
      </c>
      <c r="E11" s="137" t="s">
        <v>2</v>
      </c>
      <c r="F11" s="207"/>
    </row>
    <row r="12" spans="1:6" ht="14.25" customHeight="1" x14ac:dyDescent="0.2">
      <c r="A12" s="278" t="s">
        <v>491</v>
      </c>
      <c r="B12" s="6" t="s">
        <v>487</v>
      </c>
      <c r="C12" s="10">
        <v>415</v>
      </c>
      <c r="D12" s="3">
        <f>ROUNDUP(C12*Contents!$AF$4,0)</f>
        <v>266</v>
      </c>
      <c r="E12" s="4">
        <f>ROUNDUP(C12*Contents!$AF$5,0)</f>
        <v>237</v>
      </c>
      <c r="F12" s="348"/>
    </row>
    <row r="13" spans="1:6" ht="14.25" customHeight="1" x14ac:dyDescent="0.2">
      <c r="A13" s="278" t="s">
        <v>492</v>
      </c>
      <c r="B13" s="18" t="s">
        <v>489</v>
      </c>
      <c r="C13" s="10">
        <v>643</v>
      </c>
      <c r="D13" s="10">
        <f>ROUNDUP(C13*Contents!$AF$4,0)</f>
        <v>412</v>
      </c>
      <c r="E13" s="4">
        <f>ROUNDUP(C13*Contents!$AF$5,0)</f>
        <v>367</v>
      </c>
      <c r="F13" s="293"/>
    </row>
    <row r="14" spans="1:6" ht="28.5" x14ac:dyDescent="0.2">
      <c r="A14" s="292" t="s">
        <v>507</v>
      </c>
      <c r="B14" s="195" t="s">
        <v>537</v>
      </c>
      <c r="C14" s="10">
        <v>448</v>
      </c>
      <c r="D14" s="10">
        <f>ROUNDUP(C14*Contents!$AF$4,0)</f>
        <v>287</v>
      </c>
      <c r="E14" s="4">
        <f>ROUNDUP(C14*Contents!$AF$5,0)</f>
        <v>256</v>
      </c>
      <c r="F14" s="293"/>
    </row>
    <row r="15" spans="1:6" ht="14.25" customHeight="1" x14ac:dyDescent="0.2">
      <c r="A15" s="278" t="s">
        <v>730</v>
      </c>
      <c r="B15" s="18" t="s">
        <v>731</v>
      </c>
      <c r="C15" s="10">
        <v>506</v>
      </c>
      <c r="D15" s="10">
        <f>ROUNDUP(C15*Contents!$AF$4,0)</f>
        <v>324</v>
      </c>
      <c r="E15" s="4">
        <f>ROUNDUP(C15*Contents!$AF$5,0)</f>
        <v>289</v>
      </c>
      <c r="F15" s="293"/>
    </row>
    <row r="16" spans="1:6" ht="14.25" customHeight="1" x14ac:dyDescent="0.2">
      <c r="A16" s="278" t="s">
        <v>488</v>
      </c>
      <c r="B16" s="18" t="s">
        <v>490</v>
      </c>
      <c r="C16" s="10">
        <v>69</v>
      </c>
      <c r="D16" s="10">
        <f>ROUNDUP(C16*Contents!$AF$4,0)</f>
        <v>45</v>
      </c>
      <c r="E16" s="4">
        <f>ROUNDUP(C16*Contents!$AF$5,0)</f>
        <v>40</v>
      </c>
      <c r="F16" s="293"/>
    </row>
    <row r="17" spans="1:6" ht="27" x14ac:dyDescent="0.2">
      <c r="A17" s="324" t="s">
        <v>510</v>
      </c>
      <c r="B17" s="329" t="s">
        <v>643</v>
      </c>
      <c r="C17" s="257">
        <v>79</v>
      </c>
      <c r="D17" s="257">
        <f>ROUNDUP(C17*Contents!$AF$4,0)</f>
        <v>51</v>
      </c>
      <c r="E17" s="258">
        <f>ROUNDUP(C17*Contents!$AF$5,0)</f>
        <v>46</v>
      </c>
      <c r="F17" s="293"/>
    </row>
    <row r="18" spans="1:6" x14ac:dyDescent="0.2">
      <c r="A18" s="345" t="s">
        <v>558</v>
      </c>
      <c r="B18" s="346" t="s">
        <v>638</v>
      </c>
      <c r="C18" s="347">
        <v>52</v>
      </c>
      <c r="D18" s="320">
        <f>ROUNDUP(C18*Contents!$AF$4,0)</f>
        <v>34</v>
      </c>
      <c r="E18" s="321">
        <f>ROUNDUP(C18*Contents!$AF$5,0)</f>
        <v>30</v>
      </c>
      <c r="F18" s="293"/>
    </row>
    <row r="19" spans="1:6" x14ac:dyDescent="0.2">
      <c r="A19" s="298" t="s">
        <v>67</v>
      </c>
      <c r="B19" s="1" t="s">
        <v>604</v>
      </c>
      <c r="D19" s="333"/>
      <c r="E19" s="333"/>
      <c r="F19" s="293"/>
    </row>
    <row r="20" spans="1:6" x14ac:dyDescent="0.2">
      <c r="A20" s="272"/>
      <c r="B20" s="412" t="s">
        <v>526</v>
      </c>
      <c r="C20" s="413"/>
      <c r="D20" s="341"/>
      <c r="E20" s="341"/>
      <c r="F20" s="214"/>
    </row>
    <row r="21" spans="1:6" x14ac:dyDescent="0.2">
      <c r="A21" s="149"/>
      <c r="B21" s="150"/>
      <c r="C21" s="24"/>
      <c r="D21" s="24"/>
      <c r="E21" s="43"/>
    </row>
    <row r="22" spans="1:6" x14ac:dyDescent="0.2">
      <c r="A22" s="206" t="s">
        <v>698</v>
      </c>
      <c r="B22" s="205"/>
      <c r="C22" s="108" t="s">
        <v>0</v>
      </c>
      <c r="D22" s="105" t="s">
        <v>1</v>
      </c>
      <c r="E22" s="137" t="s">
        <v>2</v>
      </c>
      <c r="F22" s="207"/>
    </row>
    <row r="23" spans="1:6" x14ac:dyDescent="0.2">
      <c r="A23" s="457" t="s">
        <v>697</v>
      </c>
      <c r="B23" s="458"/>
      <c r="C23" s="357"/>
      <c r="D23" s="358"/>
      <c r="E23" s="359"/>
      <c r="F23" s="209"/>
    </row>
    <row r="24" spans="1:6" ht="28.5" x14ac:dyDescent="0.2">
      <c r="A24" s="240" t="s">
        <v>523</v>
      </c>
      <c r="B24" s="6" t="s">
        <v>600</v>
      </c>
      <c r="C24" s="171">
        <v>41</v>
      </c>
      <c r="D24" s="10">
        <f>ROUNDUP(C24*Contents!$AF$4,0)</f>
        <v>27</v>
      </c>
      <c r="E24" s="4">
        <f>ROUNDUP(C24*Contents!$AF$5,0)</f>
        <v>24</v>
      </c>
      <c r="F24" s="294"/>
    </row>
    <row r="25" spans="1:6" ht="14.25" customHeight="1" x14ac:dyDescent="0.2">
      <c r="A25" s="295" t="s">
        <v>601</v>
      </c>
      <c r="B25" s="340" t="s">
        <v>602</v>
      </c>
      <c r="C25" s="171">
        <v>32</v>
      </c>
      <c r="D25" s="10">
        <f>ROUNDUP(C25*Contents!$AF$4,0)</f>
        <v>21</v>
      </c>
      <c r="E25" s="4">
        <f>ROUNDUP(C25*Contents!$AF$5,0)</f>
        <v>19</v>
      </c>
      <c r="F25" s="294"/>
    </row>
    <row r="26" spans="1:6" ht="14.25" customHeight="1" x14ac:dyDescent="0.2">
      <c r="A26" s="457" t="s">
        <v>736</v>
      </c>
      <c r="B26" s="458"/>
      <c r="C26" s="171"/>
      <c r="D26" s="10">
        <f>ROUNDUP(C26*Contents!$AF$4,0)</f>
        <v>0</v>
      </c>
      <c r="E26" s="4">
        <f>ROUNDUP(C26*Contents!$AF$5,0)</f>
        <v>0</v>
      </c>
      <c r="F26" s="294"/>
    </row>
    <row r="27" spans="1:6" ht="28.5" x14ac:dyDescent="0.2">
      <c r="A27" s="240" t="s">
        <v>603</v>
      </c>
      <c r="B27" s="6" t="s">
        <v>733</v>
      </c>
      <c r="C27" s="132">
        <v>140</v>
      </c>
      <c r="D27" s="10">
        <f>ROUNDUP(C27*Contents!$AF$4,0)</f>
        <v>90</v>
      </c>
      <c r="E27" s="4">
        <f>ROUNDUP(C27*Contents!$AF$5,0)</f>
        <v>80</v>
      </c>
      <c r="F27" s="294"/>
    </row>
    <row r="28" spans="1:6" ht="28.5" x14ac:dyDescent="0.2">
      <c r="A28" s="240" t="s">
        <v>524</v>
      </c>
      <c r="B28" s="6" t="s">
        <v>734</v>
      </c>
      <c r="C28" s="132">
        <v>344</v>
      </c>
      <c r="D28" s="10">
        <f>ROUNDUP(C28*Contents!$AF$4,0)</f>
        <v>221</v>
      </c>
      <c r="E28" s="4">
        <f>ROUNDUP(C28*Contents!$AF$5,0)</f>
        <v>197</v>
      </c>
      <c r="F28" s="294"/>
    </row>
    <row r="29" spans="1:6" ht="14.25" customHeight="1" x14ac:dyDescent="0.2">
      <c r="A29" s="240" t="s">
        <v>525</v>
      </c>
      <c r="B29" s="6" t="s">
        <v>735</v>
      </c>
      <c r="C29" s="132">
        <v>236</v>
      </c>
      <c r="D29" s="10">
        <f>ROUNDUP(C29*Contents!$AF$4,0)</f>
        <v>152</v>
      </c>
      <c r="E29" s="4">
        <f>ROUNDUP(C29*Contents!$AF$5,0)</f>
        <v>135</v>
      </c>
      <c r="F29" s="297"/>
    </row>
    <row r="30" spans="1:6" ht="14.25" customHeight="1" x14ac:dyDescent="0.2">
      <c r="A30" s="149"/>
      <c r="B30" s="459" t="s">
        <v>737</v>
      </c>
      <c r="C30" s="459"/>
      <c r="D30" s="24"/>
      <c r="E30" s="43"/>
      <c r="F30" s="342"/>
    </row>
    <row r="31" spans="1:6" ht="14.25" customHeight="1" x14ac:dyDescent="0.2">
      <c r="A31" s="149"/>
      <c r="B31" s="9"/>
      <c r="C31" s="333"/>
      <c r="D31" s="333"/>
      <c r="E31" s="333"/>
      <c r="F31" s="342"/>
    </row>
    <row r="32" spans="1:6" ht="14.25" customHeight="1" x14ac:dyDescent="0.2">
      <c r="A32" s="344" t="s">
        <v>605</v>
      </c>
      <c r="B32" s="344"/>
      <c r="C32" s="335" t="s">
        <v>660</v>
      </c>
      <c r="D32" s="105" t="s">
        <v>661</v>
      </c>
      <c r="E32" s="106" t="s">
        <v>662</v>
      </c>
      <c r="F32" s="336"/>
    </row>
    <row r="33" spans="1:6" ht="22.5" customHeight="1" x14ac:dyDescent="0.2">
      <c r="A33" s="240" t="s">
        <v>606</v>
      </c>
      <c r="B33" s="6" t="s">
        <v>610</v>
      </c>
      <c r="C33" s="10">
        <v>490</v>
      </c>
      <c r="D33" s="10">
        <f>ROUNDUP(C33*Contents!$AF$4,0)</f>
        <v>314</v>
      </c>
      <c r="E33" s="343">
        <f>ROUNDUP(C33*Contents!$AF$5,0)</f>
        <v>280</v>
      </c>
      <c r="F33" s="349"/>
    </row>
    <row r="34" spans="1:6" ht="14.25" customHeight="1" x14ac:dyDescent="0.2">
      <c r="A34" s="450"/>
      <c r="B34" s="451"/>
      <c r="C34" s="451"/>
      <c r="D34" s="451"/>
      <c r="E34" s="451"/>
      <c r="F34" s="452"/>
    </row>
    <row r="35" spans="1:6" ht="14.25" customHeight="1" x14ac:dyDescent="0.2">
      <c r="A35" s="149"/>
      <c r="B35" s="9"/>
      <c r="C35" s="333"/>
      <c r="D35" s="333"/>
      <c r="E35" s="333"/>
      <c r="F35" s="342"/>
    </row>
    <row r="36" spans="1:6" x14ac:dyDescent="0.2">
      <c r="A36" s="149"/>
      <c r="B36" s="9"/>
      <c r="C36" s="333"/>
      <c r="D36" s="333"/>
      <c r="E36" s="333"/>
      <c r="F36" s="342"/>
    </row>
  </sheetData>
  <mergeCells count="8">
    <mergeCell ref="A34:F34"/>
    <mergeCell ref="B20:C20"/>
    <mergeCell ref="A1:F1"/>
    <mergeCell ref="A6:E6"/>
    <mergeCell ref="A10:F10"/>
    <mergeCell ref="A26:B26"/>
    <mergeCell ref="A23:B23"/>
    <mergeCell ref="B30:C30"/>
  </mergeCells>
  <phoneticPr fontId="2" type="noConversion"/>
  <conditionalFormatting sqref="D2">
    <cfRule type="cellIs" dxfId="13" priority="38" stopIfTrue="1" operator="equal">
      <formula>0</formula>
    </cfRule>
  </conditionalFormatting>
  <conditionalFormatting sqref="D7:D9 E8:E9 D11 D21:E21 D24:E30">
    <cfRule type="cellIs" dxfId="12" priority="48" stopIfTrue="1" operator="equal">
      <formula>0</formula>
    </cfRule>
  </conditionalFormatting>
  <conditionalFormatting sqref="D22:D23">
    <cfRule type="cellIs" dxfId="11" priority="22" stopIfTrue="1" operator="equal">
      <formula>0</formula>
    </cfRule>
  </conditionalFormatting>
  <conditionalFormatting sqref="D32:D33">
    <cfRule type="cellIs" dxfId="10" priority="5" stopIfTrue="1" operator="equal">
      <formula>0</formula>
    </cfRule>
  </conditionalFormatting>
  <conditionalFormatting sqref="D12:E18">
    <cfRule type="cellIs" dxfId="9" priority="1" stopIfTrue="1" operator="equal">
      <formula>0</formula>
    </cfRule>
  </conditionalFormatting>
  <conditionalFormatting sqref="E33">
    <cfRule type="cellIs" dxfId="8" priority="6" stopIfTrue="1" operator="equal">
      <formula>0</formula>
    </cfRule>
  </conditionalFormatting>
  <printOptions horizontalCentered="1" verticalCentered="1"/>
  <pageMargins left="0.23622047244094491" right="0.23622047244094491" top="0.35433070866141736" bottom="0.15748031496062992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F48"/>
  <sheetViews>
    <sheetView zoomScaleNormal="100" workbookViewId="0">
      <selection activeCell="A35" sqref="A35:E35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21</v>
      </c>
      <c r="B1" s="382"/>
      <c r="C1" s="382"/>
      <c r="D1" s="382"/>
      <c r="E1" s="382"/>
      <c r="F1" s="383"/>
    </row>
    <row r="2" spans="1:6" x14ac:dyDescent="0.2">
      <c r="A2" s="206" t="s">
        <v>416</v>
      </c>
      <c r="B2" s="205"/>
      <c r="C2" s="108" t="s">
        <v>0</v>
      </c>
      <c r="D2" s="299" t="s">
        <v>1</v>
      </c>
      <c r="E2" s="300" t="s">
        <v>2</v>
      </c>
      <c r="F2" s="207"/>
    </row>
    <row r="3" spans="1:6" x14ac:dyDescent="0.2">
      <c r="A3" s="208" t="s">
        <v>22</v>
      </c>
      <c r="B3" s="6" t="s">
        <v>23</v>
      </c>
      <c r="C3" s="10">
        <v>357</v>
      </c>
      <c r="D3" s="3">
        <f>ROUNDUP(C3*Contents!$AF$4,0)</f>
        <v>229</v>
      </c>
      <c r="E3" s="4">
        <f>ROUNDUP(C3*Contents!$AF$5,0)</f>
        <v>204</v>
      </c>
      <c r="F3" s="209"/>
    </row>
    <row r="4" spans="1:6" x14ac:dyDescent="0.2">
      <c r="A4" s="208" t="s">
        <v>24</v>
      </c>
      <c r="B4" s="6" t="s">
        <v>25</v>
      </c>
      <c r="C4" s="10">
        <v>511</v>
      </c>
      <c r="D4" s="3">
        <f>ROUNDUP(C4*Contents!$AF$4,0)</f>
        <v>328</v>
      </c>
      <c r="E4" s="4">
        <f>ROUNDUP(C4*Contents!$AF$5,0)</f>
        <v>292</v>
      </c>
      <c r="F4" s="209"/>
    </row>
    <row r="5" spans="1:6" x14ac:dyDescent="0.2">
      <c r="A5" s="208" t="s">
        <v>26</v>
      </c>
      <c r="B5" s="6" t="s">
        <v>342</v>
      </c>
      <c r="C5" s="10">
        <v>486</v>
      </c>
      <c r="D5" s="3">
        <f>ROUNDUP(C5*Contents!$AF$4,0)</f>
        <v>312</v>
      </c>
      <c r="E5" s="4">
        <f>ROUNDUP(C5*Contents!$AF$5,0)</f>
        <v>278</v>
      </c>
      <c r="F5" s="209"/>
    </row>
    <row r="6" spans="1:6" x14ac:dyDescent="0.2">
      <c r="A6" s="208" t="s">
        <v>27</v>
      </c>
      <c r="B6" s="6" t="s">
        <v>348</v>
      </c>
      <c r="C6" s="10">
        <v>62</v>
      </c>
      <c r="D6" s="3">
        <f>ROUNDUP(C6*Contents!$AF$4,0)</f>
        <v>40</v>
      </c>
      <c r="E6" s="4">
        <f>ROUNDUP(C6*Contents!$AF$5,0)</f>
        <v>36</v>
      </c>
      <c r="F6" s="209"/>
    </row>
    <row r="7" spans="1:6" ht="42.75" x14ac:dyDescent="0.2">
      <c r="A7" s="208" t="s">
        <v>28</v>
      </c>
      <c r="B7" s="6" t="s">
        <v>522</v>
      </c>
      <c r="C7" s="10">
        <v>50</v>
      </c>
      <c r="D7" s="3">
        <f>ROUNDUP(C7*Contents!$AF$4,0)</f>
        <v>32</v>
      </c>
      <c r="E7" s="4">
        <f>ROUNDUP(C7*Contents!$AF$5,0)</f>
        <v>29</v>
      </c>
      <c r="F7" s="209"/>
    </row>
    <row r="8" spans="1:6" x14ac:dyDescent="0.2">
      <c r="A8" s="208" t="s">
        <v>29</v>
      </c>
      <c r="B8" s="6" t="s">
        <v>649</v>
      </c>
      <c r="C8" s="10">
        <v>438</v>
      </c>
      <c r="D8" s="3">
        <f>ROUNDUP(C8*Contents!$AF$4,0)</f>
        <v>281</v>
      </c>
      <c r="E8" s="4">
        <f>ROUNDUP(C8*Contents!$AF$5,0)</f>
        <v>250</v>
      </c>
      <c r="F8" s="209"/>
    </row>
    <row r="9" spans="1:6" x14ac:dyDescent="0.2">
      <c r="A9" s="208" t="s">
        <v>30</v>
      </c>
      <c r="B9" s="6" t="s">
        <v>650</v>
      </c>
      <c r="C9" s="10">
        <v>126</v>
      </c>
      <c r="D9" s="3">
        <f>ROUNDUP(C9*Contents!$AF$4,0)</f>
        <v>81</v>
      </c>
      <c r="E9" s="4">
        <f>ROUNDUP(C9*Contents!$AF$5,0)</f>
        <v>72</v>
      </c>
      <c r="F9" s="209"/>
    </row>
    <row r="10" spans="1:6" ht="17.25" customHeight="1" x14ac:dyDescent="0.2">
      <c r="A10" s="208" t="s">
        <v>31</v>
      </c>
      <c r="B10" s="6" t="s">
        <v>343</v>
      </c>
      <c r="C10" s="10">
        <v>434</v>
      </c>
      <c r="D10" s="3">
        <f>ROUNDUP(C10*Contents!$AF$4,0)</f>
        <v>278</v>
      </c>
      <c r="E10" s="4">
        <f>ROUNDUP(C10*Contents!$AF$5,0)</f>
        <v>248</v>
      </c>
      <c r="F10" s="209"/>
    </row>
    <row r="11" spans="1:6" x14ac:dyDescent="0.2">
      <c r="A11" s="208" t="s">
        <v>32</v>
      </c>
      <c r="B11" s="6" t="s">
        <v>33</v>
      </c>
      <c r="C11" s="10">
        <v>95</v>
      </c>
      <c r="D11" s="10">
        <f>ROUNDUP(C11*Contents!$AF$4,0)</f>
        <v>61</v>
      </c>
      <c r="E11" s="4">
        <f>ROUNDUP(C11*Contents!$AF$5,0)</f>
        <v>55</v>
      </c>
      <c r="F11" s="209"/>
    </row>
    <row r="12" spans="1:6" x14ac:dyDescent="0.2">
      <c r="A12" s="301" t="s">
        <v>34</v>
      </c>
      <c r="B12" s="134" t="s">
        <v>35</v>
      </c>
      <c r="C12" s="133"/>
      <c r="D12" s="14"/>
      <c r="E12" s="154"/>
      <c r="F12" s="209"/>
    </row>
    <row r="13" spans="1:6" x14ac:dyDescent="0.2">
      <c r="A13" s="302" t="s">
        <v>36</v>
      </c>
      <c r="B13" s="16" t="s">
        <v>37</v>
      </c>
      <c r="C13" s="2">
        <v>621</v>
      </c>
      <c r="D13" s="10">
        <f>ROUNDUP(C13*Contents!$AF$4,0)</f>
        <v>398</v>
      </c>
      <c r="E13" s="4">
        <f>ROUNDUP(C13*Contents!$AF$5,0)</f>
        <v>354</v>
      </c>
      <c r="F13" s="209"/>
    </row>
    <row r="14" spans="1:6" x14ac:dyDescent="0.2">
      <c r="A14" s="303" t="s">
        <v>38</v>
      </c>
      <c r="B14" s="16" t="s">
        <v>39</v>
      </c>
      <c r="C14" s="2">
        <v>639</v>
      </c>
      <c r="D14" s="10">
        <f>ROUNDUP(C14*Contents!$AF$4,0)</f>
        <v>409</v>
      </c>
      <c r="E14" s="4">
        <f>ROUNDUP(C14*Contents!$AF$5,0)</f>
        <v>365</v>
      </c>
      <c r="F14" s="209"/>
    </row>
    <row r="15" spans="1:6" x14ac:dyDescent="0.2">
      <c r="A15" s="303"/>
      <c r="B15" s="16" t="s">
        <v>40</v>
      </c>
      <c r="C15" s="2">
        <v>702</v>
      </c>
      <c r="D15" s="10">
        <f>ROUNDUP(C15*Contents!$AF$4,0)</f>
        <v>450</v>
      </c>
      <c r="E15" s="4">
        <f>ROUNDUP(C15*Contents!$AF$5,0)</f>
        <v>401</v>
      </c>
      <c r="F15" s="209"/>
    </row>
    <row r="16" spans="1:6" x14ac:dyDescent="0.2">
      <c r="A16" s="303"/>
      <c r="B16" s="16" t="s">
        <v>41</v>
      </c>
      <c r="C16" s="2">
        <v>765</v>
      </c>
      <c r="D16" s="10">
        <f>ROUNDUP(C16*Contents!$AF$4,0)</f>
        <v>490</v>
      </c>
      <c r="E16" s="4">
        <f>ROUNDUP(C16*Contents!$AF$5,0)</f>
        <v>437</v>
      </c>
      <c r="F16" s="209"/>
    </row>
    <row r="17" spans="1:6" x14ac:dyDescent="0.2">
      <c r="A17" s="303"/>
      <c r="B17" s="16" t="s">
        <v>42</v>
      </c>
      <c r="C17" s="2">
        <v>801</v>
      </c>
      <c r="D17" s="10">
        <f>ROUNDUP(C17*Contents!$AF$4,0)</f>
        <v>513</v>
      </c>
      <c r="E17" s="4">
        <f>ROUNDUP(C17*Contents!$AF$5,0)</f>
        <v>457</v>
      </c>
      <c r="F17" s="209"/>
    </row>
    <row r="18" spans="1:6" x14ac:dyDescent="0.2">
      <c r="A18" s="251"/>
      <c r="B18" s="17" t="s">
        <v>43</v>
      </c>
      <c r="C18" s="2">
        <v>123</v>
      </c>
      <c r="D18" s="10">
        <f>ROUNDUP(C18*Contents!$AF$4,0)</f>
        <v>79</v>
      </c>
      <c r="E18" s="4">
        <f>ROUNDUP(C18*Contents!$AF$5,0)</f>
        <v>71</v>
      </c>
      <c r="F18" s="209"/>
    </row>
    <row r="19" spans="1:6" s="79" customFormat="1" ht="9" customHeight="1" x14ac:dyDescent="0.2">
      <c r="A19" s="304"/>
      <c r="B19" s="76"/>
      <c r="C19" s="77"/>
      <c r="D19" s="78"/>
      <c r="E19" s="159"/>
      <c r="F19" s="305"/>
    </row>
    <row r="20" spans="1:6" x14ac:dyDescent="0.2">
      <c r="A20" s="306" t="s">
        <v>44</v>
      </c>
      <c r="B20" s="18" t="s">
        <v>328</v>
      </c>
      <c r="C20" s="19">
        <v>442</v>
      </c>
      <c r="D20" s="10">
        <f>ROUNDUP(C20*Contents!$AF$4,0)</f>
        <v>283</v>
      </c>
      <c r="E20" s="4">
        <f>ROUNDUP(C20*Contents!$AF$5,0)</f>
        <v>252</v>
      </c>
      <c r="F20" s="209"/>
    </row>
    <row r="21" spans="1:6" s="123" customFormat="1" ht="27" customHeight="1" x14ac:dyDescent="0.2">
      <c r="A21" s="306" t="s">
        <v>16</v>
      </c>
      <c r="B21" s="122" t="s">
        <v>657</v>
      </c>
      <c r="C21" s="19">
        <v>50</v>
      </c>
      <c r="D21" s="10">
        <f>ROUNDUP(C21*Contents!$AF$4,0)</f>
        <v>32</v>
      </c>
      <c r="E21" s="4">
        <f>ROUNDUP(C21*Contents!$AF$5,0)</f>
        <v>29</v>
      </c>
      <c r="F21" s="289"/>
    </row>
    <row r="22" spans="1:6" x14ac:dyDescent="0.2">
      <c r="A22" s="190" t="s">
        <v>45</v>
      </c>
      <c r="B22" s="190" t="s">
        <v>333</v>
      </c>
      <c r="C22" s="183">
        <v>447</v>
      </c>
      <c r="D22" s="183">
        <f>ROUNDUP(C22*Contents!$AF$4,0)</f>
        <v>287</v>
      </c>
      <c r="E22" s="185">
        <f>ROUNDUP(C22*Contents!$AF$5,0)</f>
        <v>255</v>
      </c>
      <c r="F22" s="209"/>
    </row>
    <row r="23" spans="1:6" ht="28.5" customHeight="1" x14ac:dyDescent="0.2">
      <c r="A23" s="353" t="s">
        <v>692</v>
      </c>
      <c r="B23" s="21" t="s">
        <v>46</v>
      </c>
      <c r="C23" s="22"/>
      <c r="D23" s="8"/>
      <c r="E23" s="154"/>
      <c r="F23" s="209"/>
    </row>
    <row r="24" spans="1:6" x14ac:dyDescent="0.2">
      <c r="A24" s="306" t="s">
        <v>47</v>
      </c>
      <c r="B24" s="23" t="s">
        <v>48</v>
      </c>
      <c r="C24" s="20">
        <v>62</v>
      </c>
      <c r="D24" s="10">
        <f>ROUNDUP(C24*Contents!$AF$4,0)</f>
        <v>40</v>
      </c>
      <c r="E24" s="4">
        <f>ROUNDUP(C24*Contents!$AF$5,0)</f>
        <v>36</v>
      </c>
      <c r="F24" s="209"/>
    </row>
    <row r="25" spans="1:6" x14ac:dyDescent="0.2">
      <c r="A25" s="306" t="s">
        <v>723</v>
      </c>
      <c r="B25" s="23" t="s">
        <v>347</v>
      </c>
      <c r="C25" s="20">
        <v>84</v>
      </c>
      <c r="D25" s="10">
        <f>ROUNDUP(C25*Contents!$AF$4,0)</f>
        <v>54</v>
      </c>
      <c r="E25" s="4">
        <f>ROUNDUP(C25*Contents!$AF$5,0)</f>
        <v>48</v>
      </c>
      <c r="F25" s="209"/>
    </row>
    <row r="26" spans="1:6" x14ac:dyDescent="0.2">
      <c r="A26" s="306" t="s">
        <v>330</v>
      </c>
      <c r="B26" s="23" t="s">
        <v>331</v>
      </c>
      <c r="C26" s="20">
        <v>75</v>
      </c>
      <c r="D26" s="10">
        <f>ROUNDUP(C26*Contents!$AF$4,0)</f>
        <v>48</v>
      </c>
      <c r="E26" s="4">
        <f>ROUNDUP(C26*Contents!$AF$5,0)</f>
        <v>43</v>
      </c>
      <c r="F26" s="209"/>
    </row>
    <row r="27" spans="1:6" x14ac:dyDescent="0.2">
      <c r="A27" s="306" t="s">
        <v>329</v>
      </c>
      <c r="B27" s="23" t="s">
        <v>607</v>
      </c>
      <c r="C27" s="20">
        <v>70</v>
      </c>
      <c r="D27" s="10">
        <f>ROUNDUP(C27*Contents!$AF$4,0)</f>
        <v>45</v>
      </c>
      <c r="E27" s="4">
        <f>ROUNDUP(C27*Contents!$AF$5,0)</f>
        <v>40</v>
      </c>
      <c r="F27" s="209"/>
    </row>
    <row r="28" spans="1:6" ht="27" x14ac:dyDescent="0.2">
      <c r="A28" s="307" t="s">
        <v>49</v>
      </c>
      <c r="B28" s="124" t="s">
        <v>658</v>
      </c>
      <c r="C28" s="125">
        <v>220</v>
      </c>
      <c r="D28" s="3">
        <f>ROUNDUP(C28*Contents!$AF$4,0)</f>
        <v>141</v>
      </c>
      <c r="E28" s="27">
        <f>ROUNDUP(C28*Contents!$AF$5,0)</f>
        <v>126</v>
      </c>
      <c r="F28" s="209"/>
    </row>
    <row r="29" spans="1:6" x14ac:dyDescent="0.2">
      <c r="A29" s="306" t="s">
        <v>617</v>
      </c>
      <c r="B29" s="23" t="s">
        <v>618</v>
      </c>
      <c r="C29" s="20">
        <v>520</v>
      </c>
      <c r="D29" s="10">
        <f>ROUNDUP(C29*Contents!$AF$4,0)</f>
        <v>333</v>
      </c>
      <c r="E29" s="4">
        <f>ROUNDUP(C29*Contents!$AF$5,0)</f>
        <v>297</v>
      </c>
      <c r="F29" s="209"/>
    </row>
    <row r="30" spans="1:6" x14ac:dyDescent="0.2">
      <c r="A30" s="306" t="s">
        <v>619</v>
      </c>
      <c r="B30" s="23" t="s">
        <v>620</v>
      </c>
      <c r="C30" s="20">
        <v>520</v>
      </c>
      <c r="D30" s="10">
        <f>ROUNDUP(C30*Contents!$AF$4,0)</f>
        <v>333</v>
      </c>
      <c r="E30" s="4">
        <f>ROUNDUP(C30*Contents!$AF$5,0)</f>
        <v>297</v>
      </c>
      <c r="F30" s="209"/>
    </row>
    <row r="31" spans="1:6" x14ac:dyDescent="0.2">
      <c r="A31" s="306" t="s">
        <v>458</v>
      </c>
      <c r="B31" s="23" t="s">
        <v>459</v>
      </c>
      <c r="C31" s="20">
        <v>60</v>
      </c>
      <c r="D31" s="10">
        <f>ROUNDUP(C31*Contents!$AF$4,0)</f>
        <v>39</v>
      </c>
      <c r="E31" s="4">
        <f>ROUNDUP(C31*Contents!$AF$5,0)</f>
        <v>35</v>
      </c>
      <c r="F31" s="209"/>
    </row>
    <row r="32" spans="1:6" x14ac:dyDescent="0.2">
      <c r="A32" s="306" t="s">
        <v>50</v>
      </c>
      <c r="B32" s="23" t="s">
        <v>51</v>
      </c>
      <c r="C32" s="20">
        <v>105</v>
      </c>
      <c r="D32" s="10">
        <f>ROUNDUP(C32*Contents!$AF$4,0)</f>
        <v>68</v>
      </c>
      <c r="E32" s="4">
        <f>ROUNDUP(C32*Contents!$AF$5,0)</f>
        <v>60</v>
      </c>
      <c r="F32" s="209"/>
    </row>
    <row r="33" spans="1:6" x14ac:dyDescent="0.2">
      <c r="A33" s="306" t="s">
        <v>52</v>
      </c>
      <c r="B33" s="23" t="s">
        <v>53</v>
      </c>
      <c r="C33" s="20">
        <v>98</v>
      </c>
      <c r="D33" s="10">
        <f>ROUNDUP(C33*Contents!$AF$4,0)</f>
        <v>63</v>
      </c>
      <c r="E33" s="4">
        <f>ROUNDUP(C33*Contents!$AF$5,0)</f>
        <v>56</v>
      </c>
      <c r="F33" s="209"/>
    </row>
    <row r="34" spans="1:6" x14ac:dyDescent="0.2">
      <c r="A34" s="306"/>
      <c r="B34" s="23"/>
      <c r="C34" s="20"/>
      <c r="D34" s="10"/>
      <c r="E34" s="4"/>
      <c r="F34" s="209"/>
    </row>
    <row r="35" spans="1:6" x14ac:dyDescent="0.2">
      <c r="A35" s="460" t="s">
        <v>573</v>
      </c>
      <c r="B35" s="461"/>
      <c r="C35" s="461"/>
      <c r="D35" s="461"/>
      <c r="E35" s="462"/>
      <c r="F35" s="209"/>
    </row>
    <row r="36" spans="1:6" x14ac:dyDescent="0.2">
      <c r="A36" s="306" t="s">
        <v>582</v>
      </c>
      <c r="B36" s="23" t="s">
        <v>571</v>
      </c>
      <c r="C36" s="20">
        <v>125</v>
      </c>
      <c r="D36" s="10">
        <f>ROUNDUP(C36*Contents!$AF$4,0)</f>
        <v>80</v>
      </c>
      <c r="E36" s="4">
        <f>ROUNDUP(C36*Contents!$AF$5,0)</f>
        <v>72</v>
      </c>
      <c r="F36" s="209"/>
    </row>
    <row r="37" spans="1:6" ht="15" customHeight="1" x14ac:dyDescent="0.2">
      <c r="A37" s="306" t="s">
        <v>583</v>
      </c>
      <c r="B37" s="23" t="s">
        <v>572</v>
      </c>
      <c r="C37" s="20">
        <v>200</v>
      </c>
      <c r="D37" s="10">
        <f>ROUNDUP(C37*Contents!$AF$4,0)</f>
        <v>128</v>
      </c>
      <c r="E37" s="4">
        <f>ROUNDUP(C37*Contents!$AF$5,0)</f>
        <v>114</v>
      </c>
      <c r="F37" s="209"/>
    </row>
    <row r="38" spans="1:6" ht="15" customHeight="1" x14ac:dyDescent="0.2">
      <c r="A38" s="308" t="s">
        <v>585</v>
      </c>
      <c r="B38" s="319" t="s">
        <v>586</v>
      </c>
      <c r="C38" s="20">
        <v>70</v>
      </c>
      <c r="D38" s="10">
        <f>ROUNDUP(C38*Contents!$AF$4,0)</f>
        <v>45</v>
      </c>
      <c r="E38" s="4">
        <f>ROUNDUP(C38*Contents!$AF$5,0)</f>
        <v>40</v>
      </c>
      <c r="F38" s="209"/>
    </row>
    <row r="39" spans="1:6" x14ac:dyDescent="0.2">
      <c r="A39" s="308" t="s">
        <v>584</v>
      </c>
      <c r="B39" s="463" t="s">
        <v>574</v>
      </c>
      <c r="C39" s="464"/>
      <c r="D39" s="464"/>
      <c r="E39" s="465"/>
      <c r="F39" s="209"/>
    </row>
    <row r="40" spans="1:6" x14ac:dyDescent="0.2">
      <c r="A40" s="330" t="s">
        <v>275</v>
      </c>
      <c r="B40" s="331" t="s">
        <v>276</v>
      </c>
      <c r="C40" s="257">
        <v>118</v>
      </c>
      <c r="D40" s="257">
        <f>ROUNDUP(C40*Contents!$AF$4,0)</f>
        <v>76</v>
      </c>
      <c r="E40" s="258">
        <f>ROUNDUP(C40*Contents!$AF$5,0)</f>
        <v>68</v>
      </c>
      <c r="F40" s="209"/>
    </row>
    <row r="41" spans="1:6" x14ac:dyDescent="0.2">
      <c r="A41" s="326" t="s">
        <v>693</v>
      </c>
      <c r="B41" s="326" t="s">
        <v>732</v>
      </c>
      <c r="C41" s="173">
        <v>25</v>
      </c>
      <c r="D41" s="257">
        <f>ROUNDUP(C41*Contents!$AF$4,0)</f>
        <v>16</v>
      </c>
      <c r="E41" s="258">
        <f>ROUNDUP(C41*Contents!$AF$5,0)</f>
        <v>15</v>
      </c>
      <c r="F41" s="209"/>
    </row>
    <row r="42" spans="1:6" x14ac:dyDescent="0.2">
      <c r="A42" s="371"/>
      <c r="B42" s="372"/>
      <c r="C42" s="372"/>
      <c r="D42" s="372"/>
      <c r="E42" s="372"/>
      <c r="F42" s="373"/>
    </row>
    <row r="48" spans="1:6" x14ac:dyDescent="0.2">
      <c r="B48" s="197"/>
    </row>
  </sheetData>
  <mergeCells count="4">
    <mergeCell ref="A42:F42"/>
    <mergeCell ref="A1:F1"/>
    <mergeCell ref="A35:E35"/>
    <mergeCell ref="B39:E39"/>
  </mergeCells>
  <phoneticPr fontId="2" type="noConversion"/>
  <conditionalFormatting sqref="D2 D3:E34 D40:E41">
    <cfRule type="cellIs" dxfId="7" priority="3" stopIfTrue="1" operator="equal">
      <formula>0</formula>
    </cfRule>
  </conditionalFormatting>
  <conditionalFormatting sqref="D36:E38">
    <cfRule type="cellIs" dxfId="6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F30"/>
  <sheetViews>
    <sheetView zoomScaleNormal="100" workbookViewId="0">
      <selection activeCell="C25" sqref="C25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197</v>
      </c>
      <c r="B1" s="382"/>
      <c r="C1" s="382"/>
      <c r="D1" s="382"/>
      <c r="E1" s="382"/>
      <c r="F1" s="383"/>
    </row>
    <row r="2" spans="1:6" x14ac:dyDescent="0.2">
      <c r="A2" s="309" t="s">
        <v>55</v>
      </c>
      <c r="B2" s="310"/>
      <c r="C2" s="311" t="s">
        <v>0</v>
      </c>
      <c r="D2" s="105" t="s">
        <v>1</v>
      </c>
      <c r="E2" s="106" t="s">
        <v>2</v>
      </c>
      <c r="F2" s="207"/>
    </row>
    <row r="3" spans="1:6" x14ac:dyDescent="0.2">
      <c r="A3" s="208" t="s">
        <v>56</v>
      </c>
      <c r="B3" s="5" t="s">
        <v>233</v>
      </c>
      <c r="C3" s="28">
        <v>650</v>
      </c>
      <c r="D3" s="3">
        <f>ROUNDUP(C3*Contents!$AF$4,0)</f>
        <v>416</v>
      </c>
      <c r="E3" s="4">
        <f>ROUNDUP(C3*Contents!$AF$5,0)</f>
        <v>371</v>
      </c>
      <c r="F3" s="243"/>
    </row>
    <row r="4" spans="1:6" x14ac:dyDescent="0.2">
      <c r="A4" s="208" t="s">
        <v>279</v>
      </c>
      <c r="B4" s="5" t="s">
        <v>57</v>
      </c>
      <c r="C4" s="28">
        <v>300</v>
      </c>
      <c r="D4" s="3">
        <f>ROUNDUP(C4*Contents!$AF$4,0)</f>
        <v>192</v>
      </c>
      <c r="E4" s="4">
        <f>ROUNDUP(C4*Contents!$AF$5,0)</f>
        <v>171</v>
      </c>
      <c r="F4" s="209"/>
    </row>
    <row r="5" spans="1:6" ht="28.5" customHeight="1" x14ac:dyDescent="0.2">
      <c r="A5" s="353" t="s">
        <v>694</v>
      </c>
      <c r="B5" s="471" t="s">
        <v>332</v>
      </c>
      <c r="C5" s="470"/>
      <c r="D5" s="470"/>
      <c r="E5" s="472"/>
      <c r="F5" s="209"/>
    </row>
    <row r="6" spans="1:6" x14ac:dyDescent="0.2">
      <c r="A6" s="306" t="s">
        <v>58</v>
      </c>
      <c r="B6" s="23" t="s">
        <v>48</v>
      </c>
      <c r="C6" s="20">
        <v>50</v>
      </c>
      <c r="D6" s="3">
        <f>ROUNDUP(C6*Contents!$AF$4,0)</f>
        <v>32</v>
      </c>
      <c r="E6" s="4">
        <f>ROUNDUP(C6*Contents!$AF$5,0)</f>
        <v>29</v>
      </c>
      <c r="F6" s="209"/>
    </row>
    <row r="7" spans="1:6" ht="54" x14ac:dyDescent="0.2">
      <c r="A7" s="306" t="s">
        <v>282</v>
      </c>
      <c r="B7" s="23" t="s">
        <v>346</v>
      </c>
      <c r="C7" s="20">
        <v>53</v>
      </c>
      <c r="D7" s="3">
        <f>ROUNDUP(C7*Contents!$AF$4,0)</f>
        <v>34</v>
      </c>
      <c r="E7" s="4">
        <f>ROUNDUP(C7*Contents!$AF$5,0)</f>
        <v>31</v>
      </c>
      <c r="F7" s="209"/>
    </row>
    <row r="8" spans="1:6" x14ac:dyDescent="0.2">
      <c r="A8" s="306" t="s">
        <v>621</v>
      </c>
      <c r="B8" s="23" t="s">
        <v>618</v>
      </c>
      <c r="C8" s="20">
        <v>490</v>
      </c>
      <c r="D8" s="3">
        <f>ROUNDUP(C8*Contents!$AF$4,0)</f>
        <v>314</v>
      </c>
      <c r="E8" s="4">
        <f>ROUNDUP(C8*Contents!$AF$5,0)</f>
        <v>280</v>
      </c>
      <c r="F8" s="209"/>
    </row>
    <row r="9" spans="1:6" x14ac:dyDescent="0.2">
      <c r="A9" s="306" t="s">
        <v>622</v>
      </c>
      <c r="B9" s="23" t="s">
        <v>620</v>
      </c>
      <c r="C9" s="20">
        <v>490</v>
      </c>
      <c r="D9" s="3">
        <f>ROUNDUP(C9*Contents!$AF$4,0)</f>
        <v>314</v>
      </c>
      <c r="E9" s="4">
        <f>ROUNDUP(C9*Contents!$AF$5,0)</f>
        <v>280</v>
      </c>
      <c r="F9" s="209"/>
    </row>
    <row r="10" spans="1:6" ht="27" x14ac:dyDescent="0.2">
      <c r="A10" s="306" t="s">
        <v>344</v>
      </c>
      <c r="B10" s="23" t="s">
        <v>651</v>
      </c>
      <c r="C10" s="20">
        <v>99</v>
      </c>
      <c r="D10" s="3">
        <f>ROUNDUP(C10*Contents!$AF$4,0)</f>
        <v>64</v>
      </c>
      <c r="E10" s="4">
        <f>ROUNDUP(C10*Contents!$AF$5,0)</f>
        <v>57</v>
      </c>
      <c r="F10" s="209"/>
    </row>
    <row r="11" spans="1:6" x14ac:dyDescent="0.2">
      <c r="A11" s="306" t="s">
        <v>59</v>
      </c>
      <c r="B11" s="23" t="s">
        <v>60</v>
      </c>
      <c r="C11" s="20">
        <v>105</v>
      </c>
      <c r="D11" s="3">
        <f>ROUNDUP(C11*Contents!$AF$4,0)</f>
        <v>68</v>
      </c>
      <c r="E11" s="4">
        <f>ROUNDUP(C11*Contents!$AF$5,0)</f>
        <v>60</v>
      </c>
      <c r="F11" s="209"/>
    </row>
    <row r="12" spans="1:6" x14ac:dyDescent="0.2">
      <c r="A12" s="306" t="s">
        <v>61</v>
      </c>
      <c r="B12" s="23" t="s">
        <v>62</v>
      </c>
      <c r="C12" s="20">
        <v>98</v>
      </c>
      <c r="D12" s="10">
        <f>ROUNDUP(C12*Contents!$AF$4,0)</f>
        <v>63</v>
      </c>
      <c r="E12" s="4">
        <f>ROUNDUP(C12*Contents!$AF$5,0)</f>
        <v>56</v>
      </c>
      <c r="F12" s="209"/>
    </row>
    <row r="13" spans="1:6" x14ac:dyDescent="0.2">
      <c r="A13" s="332" t="s">
        <v>277</v>
      </c>
      <c r="B13" s="331" t="s">
        <v>278</v>
      </c>
      <c r="C13" s="173">
        <v>118</v>
      </c>
      <c r="D13" s="173">
        <f>ROUNDUP(C13*Contents!$AF$4,0)</f>
        <v>76</v>
      </c>
      <c r="E13" s="258">
        <f>ROUNDUP(C13*Contents!$AF$5,0)</f>
        <v>68</v>
      </c>
      <c r="F13" s="209"/>
    </row>
    <row r="14" spans="1:6" x14ac:dyDescent="0.2">
      <c r="A14" s="326" t="s">
        <v>693</v>
      </c>
      <c r="B14" s="326" t="s">
        <v>732</v>
      </c>
      <c r="C14" s="257">
        <v>25</v>
      </c>
      <c r="D14" s="173">
        <f>ROUNDUP(C14*Contents!$AF$4,0)</f>
        <v>16</v>
      </c>
      <c r="E14" s="258">
        <f>ROUNDUP(C14*Contents!$AF$5,0)</f>
        <v>15</v>
      </c>
      <c r="F14" s="244"/>
    </row>
    <row r="15" spans="1:6" ht="8.25" customHeight="1" x14ac:dyDescent="0.2">
      <c r="A15" s="276"/>
      <c r="B15" s="7"/>
      <c r="C15" s="29"/>
      <c r="D15" s="8"/>
      <c r="E15" s="35"/>
      <c r="F15" s="210"/>
    </row>
    <row r="16" spans="1:6" ht="15.75" customHeight="1" x14ac:dyDescent="0.2">
      <c r="A16" s="285" t="s">
        <v>64</v>
      </c>
      <c r="B16" s="469" t="s">
        <v>201</v>
      </c>
      <c r="C16" s="470"/>
      <c r="D16" s="470"/>
      <c r="E16" s="470"/>
      <c r="F16" s="212"/>
    </row>
    <row r="17" spans="1:6" ht="14.25" customHeight="1" x14ac:dyDescent="0.2">
      <c r="A17" s="208" t="s">
        <v>194</v>
      </c>
      <c r="B17" s="13" t="s">
        <v>292</v>
      </c>
      <c r="C17" s="10">
        <v>438</v>
      </c>
      <c r="D17" s="3">
        <f>ROUNDUP(C17*Contents!$AF$4,0)</f>
        <v>281</v>
      </c>
      <c r="E17" s="4">
        <f>ROUNDUP(C17*Contents!$AF$5,0)</f>
        <v>250</v>
      </c>
      <c r="F17" s="209"/>
    </row>
    <row r="18" spans="1:6" x14ac:dyDescent="0.2">
      <c r="A18" s="208" t="s">
        <v>195</v>
      </c>
      <c r="B18" s="13" t="s">
        <v>255</v>
      </c>
      <c r="C18" s="10">
        <v>585</v>
      </c>
      <c r="D18" s="3">
        <f>ROUNDUP(C18*Contents!$AF$4,0)</f>
        <v>375</v>
      </c>
      <c r="E18" s="4">
        <f>ROUNDUP(C18*Contents!$AF$5,0)</f>
        <v>334</v>
      </c>
      <c r="F18" s="209"/>
    </row>
    <row r="19" spans="1:6" x14ac:dyDescent="0.2">
      <c r="A19" s="208" t="s">
        <v>196</v>
      </c>
      <c r="B19" s="81" t="s">
        <v>291</v>
      </c>
      <c r="C19" s="10">
        <v>240</v>
      </c>
      <c r="D19" s="3">
        <f>ROUNDUP(C19*Contents!$AF$4,0)</f>
        <v>154</v>
      </c>
      <c r="E19" s="4">
        <f>ROUNDUP(C19*Contents!$AF$5,0)</f>
        <v>137</v>
      </c>
      <c r="F19" s="209"/>
    </row>
    <row r="20" spans="1:6" ht="28.5" x14ac:dyDescent="0.2">
      <c r="A20" s="208" t="s">
        <v>65</v>
      </c>
      <c r="B20" s="6" t="s">
        <v>256</v>
      </c>
      <c r="C20" s="10">
        <v>428</v>
      </c>
      <c r="D20" s="3">
        <f>ROUNDUP(C20*Contents!$AF$4,0)</f>
        <v>274</v>
      </c>
      <c r="E20" s="4">
        <f>ROUNDUP(C20*Contents!$AF$5,0)</f>
        <v>244</v>
      </c>
      <c r="F20" s="209"/>
    </row>
    <row r="21" spans="1:6" x14ac:dyDescent="0.2">
      <c r="A21" s="208" t="s">
        <v>27</v>
      </c>
      <c r="B21" s="6" t="s">
        <v>66</v>
      </c>
      <c r="C21" s="30">
        <v>62</v>
      </c>
      <c r="D21" s="3">
        <f>ROUNDUP(C21*Contents!$AF$4,0)</f>
        <v>40</v>
      </c>
      <c r="E21" s="4">
        <f>ROUNDUP(C21*Contents!$AF$5,0)</f>
        <v>36</v>
      </c>
      <c r="F21" s="209"/>
    </row>
    <row r="22" spans="1:6" ht="28.5" x14ac:dyDescent="0.2">
      <c r="A22" s="208" t="s">
        <v>202</v>
      </c>
      <c r="B22" s="6" t="s">
        <v>652</v>
      </c>
      <c r="C22" s="30">
        <v>428</v>
      </c>
      <c r="D22" s="3">
        <f>ROUNDUP(C22*Contents!$AF$4,0)</f>
        <v>274</v>
      </c>
      <c r="E22" s="4">
        <f>ROUNDUP(C22*Contents!$AF$5,0)</f>
        <v>244</v>
      </c>
      <c r="F22" s="209"/>
    </row>
    <row r="23" spans="1:6" x14ac:dyDescent="0.2">
      <c r="A23" s="208" t="s">
        <v>290</v>
      </c>
      <c r="B23" s="6" t="s">
        <v>653</v>
      </c>
      <c r="C23" s="30">
        <v>138</v>
      </c>
      <c r="D23" s="3">
        <f>ROUNDUP(C23*Contents!$AF$4,0)</f>
        <v>89</v>
      </c>
      <c r="E23" s="4">
        <f>ROUNDUP(C23*Contents!$AF$5,0)</f>
        <v>79</v>
      </c>
      <c r="F23" s="209"/>
    </row>
    <row r="24" spans="1:6" x14ac:dyDescent="0.2">
      <c r="A24" s="208" t="s">
        <v>224</v>
      </c>
      <c r="B24" s="6" t="s">
        <v>560</v>
      </c>
      <c r="C24" s="30">
        <v>428</v>
      </c>
      <c r="D24" s="3">
        <f>ROUNDUP(C24*Contents!$AF$4,0)</f>
        <v>274</v>
      </c>
      <c r="E24" s="4">
        <f>ROUNDUP(C24*Contents!$AF$5,0)</f>
        <v>244</v>
      </c>
      <c r="F24" s="209"/>
    </row>
    <row r="25" spans="1:6" x14ac:dyDescent="0.2">
      <c r="A25" s="208" t="s">
        <v>357</v>
      </c>
      <c r="B25" s="6" t="s">
        <v>254</v>
      </c>
      <c r="C25" s="30">
        <v>350</v>
      </c>
      <c r="D25" s="3">
        <f>ROUNDUP(C25*Contents!$AF$4,0)</f>
        <v>224</v>
      </c>
      <c r="E25" s="4">
        <f>ROUNDUP(C25*Contents!$AF$5,0)</f>
        <v>200</v>
      </c>
      <c r="F25" s="209"/>
    </row>
    <row r="26" spans="1:6" x14ac:dyDescent="0.2">
      <c r="A26" s="208" t="s">
        <v>460</v>
      </c>
      <c r="B26" s="6" t="s">
        <v>461</v>
      </c>
      <c r="C26" s="30">
        <v>350</v>
      </c>
      <c r="D26" s="3">
        <f>ROUNDUP(C26*Contents!$AF$4,0)</f>
        <v>224</v>
      </c>
      <c r="E26" s="4">
        <f>ROUNDUP(C26*Contents!$AF$5,0)</f>
        <v>200</v>
      </c>
      <c r="F26" s="209"/>
    </row>
    <row r="27" spans="1:6" x14ac:dyDescent="0.2">
      <c r="A27" s="190" t="s">
        <v>279</v>
      </c>
      <c r="B27" s="182" t="s">
        <v>251</v>
      </c>
      <c r="C27" s="183">
        <v>300</v>
      </c>
      <c r="D27" s="184">
        <f>ROUNDUP(C27*Contents!$AF$4,0)</f>
        <v>192</v>
      </c>
      <c r="E27" s="185">
        <f>ROUNDUP(C27*Contents!$AF$5,0)</f>
        <v>171</v>
      </c>
      <c r="F27" s="209"/>
    </row>
    <row r="28" spans="1:6" x14ac:dyDescent="0.2">
      <c r="A28" s="326" t="s">
        <v>280</v>
      </c>
      <c r="B28" s="325" t="s">
        <v>281</v>
      </c>
      <c r="C28" s="257">
        <v>118</v>
      </c>
      <c r="D28" s="173">
        <f>ROUNDUP(C28*Contents!$AF$4,0)</f>
        <v>76</v>
      </c>
      <c r="E28" s="258">
        <f>ROUNDUP(C28*Contents!$AF$5,0)</f>
        <v>68</v>
      </c>
      <c r="F28" s="209"/>
    </row>
    <row r="29" spans="1:6" x14ac:dyDescent="0.2">
      <c r="A29" s="326" t="s">
        <v>693</v>
      </c>
      <c r="B29" s="326" t="s">
        <v>732</v>
      </c>
      <c r="C29" s="257">
        <v>25</v>
      </c>
      <c r="D29" s="173">
        <f>ROUNDUP(C29*Contents!$AF$4,0)</f>
        <v>16</v>
      </c>
      <c r="E29" s="258">
        <f>ROUNDUP(C29*Contents!$AF$5,0)</f>
        <v>15</v>
      </c>
      <c r="F29" s="209"/>
    </row>
    <row r="30" spans="1:6" x14ac:dyDescent="0.2">
      <c r="A30" s="466"/>
      <c r="B30" s="467"/>
      <c r="C30" s="467"/>
      <c r="D30" s="467"/>
      <c r="E30" s="467"/>
      <c r="F30" s="468"/>
    </row>
  </sheetData>
  <mergeCells count="4">
    <mergeCell ref="A1:F1"/>
    <mergeCell ref="A30:F30"/>
    <mergeCell ref="B16:E16"/>
    <mergeCell ref="B5:E5"/>
  </mergeCells>
  <phoneticPr fontId="2" type="noConversion"/>
  <conditionalFormatting sqref="D2:E4 D6:E15 D17:E29">
    <cfRule type="cellIs" dxfId="5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F46"/>
  <sheetViews>
    <sheetView zoomScaleNormal="100" workbookViewId="0">
      <selection activeCell="B37" sqref="B37"/>
    </sheetView>
  </sheetViews>
  <sheetFormatPr defaultRowHeight="14.25" x14ac:dyDescent="0.2"/>
  <cols>
    <col min="1" max="1" width="25.7109375" style="1" customWidth="1"/>
    <col min="2" max="2" width="80.7109375" style="1" customWidth="1"/>
    <col min="3" max="5" width="15.7109375" style="1" customWidth="1"/>
    <col min="6" max="6" width="15.5703125" style="1" customWidth="1"/>
    <col min="7" max="16384" width="9.140625" style="1"/>
  </cols>
  <sheetData>
    <row r="1" spans="1:6" ht="20.25" customHeight="1" x14ac:dyDescent="0.2">
      <c r="A1" s="381" t="s">
        <v>253</v>
      </c>
      <c r="B1" s="382"/>
      <c r="C1" s="382"/>
      <c r="D1" s="382"/>
      <c r="E1" s="382"/>
      <c r="F1" s="383"/>
    </row>
    <row r="2" spans="1:6" x14ac:dyDescent="0.2">
      <c r="A2" s="206" t="s">
        <v>246</v>
      </c>
      <c r="B2" s="143"/>
      <c r="C2" s="104" t="s">
        <v>0</v>
      </c>
      <c r="D2" s="105" t="s">
        <v>1</v>
      </c>
      <c r="E2" s="106" t="s">
        <v>2</v>
      </c>
      <c r="F2" s="207"/>
    </row>
    <row r="3" spans="1:6" x14ac:dyDescent="0.2">
      <c r="A3" s="278" t="s">
        <v>235</v>
      </c>
      <c r="B3" s="86" t="s">
        <v>272</v>
      </c>
      <c r="C3" s="10">
        <v>590</v>
      </c>
      <c r="D3" s="3">
        <f>ROUNDUP(C3*Contents!$AF$4,0)</f>
        <v>378</v>
      </c>
      <c r="E3" s="4">
        <f>ROUNDUP(C3*Contents!$AF$5,0)</f>
        <v>337</v>
      </c>
      <c r="F3" s="212"/>
    </row>
    <row r="4" spans="1:6" x14ac:dyDescent="0.2">
      <c r="A4" s="477" t="s">
        <v>237</v>
      </c>
      <c r="B4" s="191" t="s">
        <v>236</v>
      </c>
      <c r="C4" s="183">
        <v>110</v>
      </c>
      <c r="D4" s="184">
        <f>ROUNDUP(C4*Contents!$AF$4,0)</f>
        <v>71</v>
      </c>
      <c r="E4" s="185">
        <f>ROUNDUP(C4*Contents!$AF$5,0)</f>
        <v>63</v>
      </c>
      <c r="F4" s="244"/>
    </row>
    <row r="5" spans="1:6" x14ac:dyDescent="0.2">
      <c r="A5" s="478"/>
      <c r="B5" s="192" t="s">
        <v>334</v>
      </c>
      <c r="C5" s="183">
        <v>505</v>
      </c>
      <c r="D5" s="184">
        <f>ROUNDUP(C5*Contents!$AF$4,0)</f>
        <v>324</v>
      </c>
      <c r="E5" s="185">
        <f>ROUNDUP(C5*Contents!$AF$5,0)</f>
        <v>288</v>
      </c>
      <c r="F5" s="244"/>
    </row>
    <row r="6" spans="1:6" x14ac:dyDescent="0.2">
      <c r="A6" s="478"/>
      <c r="B6" s="192" t="s">
        <v>239</v>
      </c>
      <c r="C6" s="183">
        <v>298</v>
      </c>
      <c r="D6" s="184">
        <f>ROUNDUP(C6*Contents!$AF$4,0)</f>
        <v>191</v>
      </c>
      <c r="E6" s="185">
        <f>ROUNDUP(C6*Contents!$AF$5,0)</f>
        <v>170</v>
      </c>
      <c r="F6" s="244"/>
    </row>
    <row r="7" spans="1:6" x14ac:dyDescent="0.2">
      <c r="A7" s="478"/>
      <c r="B7" s="192" t="s">
        <v>240</v>
      </c>
      <c r="C7" s="183">
        <v>210</v>
      </c>
      <c r="D7" s="184">
        <f>ROUNDUP(C7*Contents!$AF$4,0)</f>
        <v>135</v>
      </c>
      <c r="E7" s="185">
        <f>ROUNDUP(C7*Contents!$AF$5,0)</f>
        <v>120</v>
      </c>
      <c r="F7" s="244"/>
    </row>
    <row r="8" spans="1:6" x14ac:dyDescent="0.2">
      <c r="A8" s="478"/>
      <c r="B8" s="192" t="s">
        <v>241</v>
      </c>
      <c r="C8" s="183">
        <v>580</v>
      </c>
      <c r="D8" s="184">
        <f>ROUNDUP(C8*Contents!$AF$4,0)</f>
        <v>372</v>
      </c>
      <c r="E8" s="185">
        <f>ROUNDUP(C8*Contents!$AF$5,0)</f>
        <v>331</v>
      </c>
      <c r="F8" s="244"/>
    </row>
    <row r="9" spans="1:6" x14ac:dyDescent="0.2">
      <c r="A9" s="478"/>
      <c r="B9" s="192" t="s">
        <v>242</v>
      </c>
      <c r="C9" s="183">
        <v>72</v>
      </c>
      <c r="D9" s="184">
        <f>ROUNDUP(C9*Contents!$AF$4,0)</f>
        <v>47</v>
      </c>
      <c r="E9" s="185">
        <f>ROUNDUP(C9*Contents!$AF$5,0)</f>
        <v>42</v>
      </c>
      <c r="F9" s="244"/>
    </row>
    <row r="10" spans="1:6" x14ac:dyDescent="0.2">
      <c r="A10" s="479"/>
      <c r="B10" s="192" t="s">
        <v>243</v>
      </c>
      <c r="C10" s="183">
        <v>72</v>
      </c>
      <c r="D10" s="184">
        <f>ROUNDUP(C10*Contents!$AF$4,0)</f>
        <v>47</v>
      </c>
      <c r="E10" s="185">
        <f>ROUNDUP(C10*Contents!$AF$5,0)</f>
        <v>42</v>
      </c>
      <c r="F10" s="244"/>
    </row>
    <row r="11" spans="1:6" x14ac:dyDescent="0.2">
      <c r="A11" s="480" t="s">
        <v>244</v>
      </c>
      <c r="B11" s="103" t="s">
        <v>245</v>
      </c>
      <c r="C11" s="10">
        <v>540</v>
      </c>
      <c r="D11" s="3">
        <f>ROUNDUP(C11*Contents!$AF$4,0)</f>
        <v>346</v>
      </c>
      <c r="E11" s="4">
        <f>ROUNDUP(C11*Contents!$AF$5,0)</f>
        <v>308</v>
      </c>
      <c r="F11" s="244"/>
    </row>
    <row r="12" spans="1:6" x14ac:dyDescent="0.2">
      <c r="A12" s="481"/>
      <c r="B12" s="103" t="s">
        <v>252</v>
      </c>
      <c r="C12" s="10">
        <v>72</v>
      </c>
      <c r="D12" s="3">
        <f>ROUNDUP(C12*Contents!$AF$4,0)</f>
        <v>47</v>
      </c>
      <c r="E12" s="4">
        <f>ROUNDUP(C12*Contents!$AF$5,0)</f>
        <v>42</v>
      </c>
      <c r="F12" s="244"/>
    </row>
    <row r="13" spans="1:6" x14ac:dyDescent="0.2">
      <c r="A13" s="481"/>
      <c r="B13" s="103" t="s">
        <v>410</v>
      </c>
      <c r="C13" s="10">
        <v>270</v>
      </c>
      <c r="D13" s="3">
        <f>ROUNDUP(C13*Contents!$AF$4,0)</f>
        <v>173</v>
      </c>
      <c r="E13" s="4">
        <f>ROUNDUP(C13*Contents!$AF$5,0)</f>
        <v>154</v>
      </c>
      <c r="F13" s="244"/>
    </row>
    <row r="14" spans="1:6" x14ac:dyDescent="0.2">
      <c r="A14" s="482"/>
      <c r="B14" s="103" t="s">
        <v>411</v>
      </c>
      <c r="C14" s="10">
        <v>398</v>
      </c>
      <c r="D14" s="3">
        <f>ROUNDUP(C14*Contents!$AF$4,0)</f>
        <v>255</v>
      </c>
      <c r="E14" s="4">
        <f>ROUNDUP(C14*Contents!$AF$5,0)</f>
        <v>227</v>
      </c>
      <c r="F14" s="244"/>
    </row>
    <row r="15" spans="1:6" x14ac:dyDescent="0.2">
      <c r="A15" s="278" t="s">
        <v>248</v>
      </c>
      <c r="B15" s="312" t="s">
        <v>466</v>
      </c>
      <c r="C15" s="10">
        <v>48</v>
      </c>
      <c r="D15" s="10">
        <f>ROUNDUP(C15*Contents!$AF$4,0)</f>
        <v>31</v>
      </c>
      <c r="E15" s="4">
        <f>ROUNDUP(C15*Contents!$AF$5,0)</f>
        <v>28</v>
      </c>
      <c r="F15" s="244"/>
    </row>
    <row r="16" spans="1:6" x14ac:dyDescent="0.2">
      <c r="A16" s="326" t="s">
        <v>247</v>
      </c>
      <c r="B16" s="326" t="s">
        <v>502</v>
      </c>
      <c r="C16" s="257">
        <v>140</v>
      </c>
      <c r="D16" s="257">
        <f>ROUNDUP(C16*Contents!$AF$4,0)</f>
        <v>90</v>
      </c>
      <c r="E16" s="258">
        <f>ROUNDUP(C16*Contents!$AF$5,0)</f>
        <v>80</v>
      </c>
      <c r="F16" s="214"/>
    </row>
    <row r="17" spans="1:6" ht="9" customHeight="1" x14ac:dyDescent="0.2">
      <c r="A17" s="473"/>
      <c r="B17" s="474"/>
      <c r="C17" s="474"/>
      <c r="D17" s="474"/>
      <c r="E17" s="475"/>
      <c r="F17" s="313"/>
    </row>
    <row r="18" spans="1:6" x14ac:dyDescent="0.2">
      <c r="A18" s="206" t="s">
        <v>262</v>
      </c>
      <c r="B18" s="143"/>
      <c r="C18" s="104" t="s">
        <v>0</v>
      </c>
      <c r="D18" s="105" t="s">
        <v>1</v>
      </c>
      <c r="E18" s="106" t="s">
        <v>2</v>
      </c>
      <c r="F18" s="207"/>
    </row>
    <row r="19" spans="1:6" x14ac:dyDescent="0.2">
      <c r="A19" s="208" t="s">
        <v>56</v>
      </c>
      <c r="B19" s="86" t="s">
        <v>257</v>
      </c>
      <c r="C19" s="10">
        <v>650</v>
      </c>
      <c r="D19" s="3">
        <f>ROUNDUP(C19*Contents!$AF$4,0)</f>
        <v>416</v>
      </c>
      <c r="E19" s="4">
        <f>ROUNDUP(C19*Contents!$AF$5,0)</f>
        <v>371</v>
      </c>
      <c r="F19" s="212"/>
    </row>
    <row r="20" spans="1:6" x14ac:dyDescent="0.2">
      <c r="A20" s="208"/>
      <c r="B20" s="5" t="s">
        <v>57</v>
      </c>
      <c r="C20" s="28">
        <v>300</v>
      </c>
      <c r="D20" s="3">
        <f>ROUNDUP(C20*Contents!$AF$4,0)</f>
        <v>192</v>
      </c>
      <c r="E20" s="4">
        <f>ROUNDUP(C20*Contents!$AF$5,0)</f>
        <v>171</v>
      </c>
      <c r="F20" s="244"/>
    </row>
    <row r="21" spans="1:6" x14ac:dyDescent="0.2">
      <c r="A21" s="208"/>
      <c r="B21" s="5" t="s">
        <v>258</v>
      </c>
      <c r="C21" s="28">
        <v>72</v>
      </c>
      <c r="D21" s="3">
        <f>ROUNDUP(C21*Contents!$AF$4,0)</f>
        <v>47</v>
      </c>
      <c r="E21" s="4">
        <f>ROUNDUP(C21*Contents!$AF$5,0)</f>
        <v>42</v>
      </c>
      <c r="F21" s="244"/>
    </row>
    <row r="22" spans="1:6" x14ac:dyDescent="0.2">
      <c r="A22" s="477" t="s">
        <v>249</v>
      </c>
      <c r="B22" s="191" t="s">
        <v>236</v>
      </c>
      <c r="C22" s="183">
        <v>110</v>
      </c>
      <c r="D22" s="184">
        <f>ROUNDUP(C22*Contents!$AF$4,0)</f>
        <v>71</v>
      </c>
      <c r="E22" s="185">
        <f>ROUNDUP(C22*Contents!$AF$5,0)</f>
        <v>63</v>
      </c>
      <c r="F22" s="244"/>
    </row>
    <row r="23" spans="1:6" x14ac:dyDescent="0.2">
      <c r="A23" s="478"/>
      <c r="B23" s="192" t="s">
        <v>335</v>
      </c>
      <c r="C23" s="183">
        <v>505</v>
      </c>
      <c r="D23" s="184">
        <f>ROUNDUP(C23*Contents!$AF$4,0)</f>
        <v>324</v>
      </c>
      <c r="E23" s="185">
        <f>ROUNDUP(C23*Contents!$AF$5,0)</f>
        <v>288</v>
      </c>
      <c r="F23" s="244"/>
    </row>
    <row r="24" spans="1:6" x14ac:dyDescent="0.2">
      <c r="A24" s="478"/>
      <c r="B24" s="192" t="s">
        <v>239</v>
      </c>
      <c r="C24" s="183">
        <v>298</v>
      </c>
      <c r="D24" s="184">
        <f>ROUNDUP(C24*Contents!$AF$4,0)</f>
        <v>191</v>
      </c>
      <c r="E24" s="185">
        <f>ROUNDUP(C24*Contents!$AF$5,0)</f>
        <v>170</v>
      </c>
      <c r="F24" s="244"/>
    </row>
    <row r="25" spans="1:6" x14ac:dyDescent="0.2">
      <c r="A25" s="478"/>
      <c r="B25" s="192" t="s">
        <v>240</v>
      </c>
      <c r="C25" s="183">
        <v>210</v>
      </c>
      <c r="D25" s="184">
        <f>ROUNDUP(C25*Contents!$AF$4,0)</f>
        <v>135</v>
      </c>
      <c r="E25" s="185">
        <f>ROUNDUP(C25*Contents!$AF$5,0)</f>
        <v>120</v>
      </c>
      <c r="F25" s="244"/>
    </row>
    <row r="26" spans="1:6" x14ac:dyDescent="0.2">
      <c r="A26" s="478"/>
      <c r="B26" s="192" t="s">
        <v>241</v>
      </c>
      <c r="C26" s="183">
        <v>580</v>
      </c>
      <c r="D26" s="184">
        <f>ROUNDUP(C26*Contents!$AF$4,0)</f>
        <v>372</v>
      </c>
      <c r="E26" s="185">
        <f>ROUNDUP(C26*Contents!$AF$5,0)</f>
        <v>331</v>
      </c>
      <c r="F26" s="244"/>
    </row>
    <row r="27" spans="1:6" x14ac:dyDescent="0.2">
      <c r="A27" s="478"/>
      <c r="B27" s="192" t="s">
        <v>242</v>
      </c>
      <c r="C27" s="183">
        <v>72</v>
      </c>
      <c r="D27" s="184">
        <f>ROUNDUP(C27*Contents!$AF$4,0)</f>
        <v>47</v>
      </c>
      <c r="E27" s="185">
        <f>ROUNDUP(C27*Contents!$AF$5,0)</f>
        <v>42</v>
      </c>
      <c r="F27" s="244"/>
    </row>
    <row r="28" spans="1:6" x14ac:dyDescent="0.2">
      <c r="A28" s="479"/>
      <c r="B28" s="192" t="s">
        <v>243</v>
      </c>
      <c r="C28" s="183">
        <v>72</v>
      </c>
      <c r="D28" s="184">
        <f>ROUNDUP(C28*Contents!$AF$4,0)</f>
        <v>47</v>
      </c>
      <c r="E28" s="185">
        <f>ROUNDUP(C28*Contents!$AF$5,0)</f>
        <v>42</v>
      </c>
      <c r="F28" s="244"/>
    </row>
    <row r="29" spans="1:6" x14ac:dyDescent="0.2">
      <c r="A29" s="480" t="s">
        <v>250</v>
      </c>
      <c r="B29" s="103" t="s">
        <v>245</v>
      </c>
      <c r="C29" s="10">
        <v>540</v>
      </c>
      <c r="D29" s="3">
        <f>ROUNDUP(C29*Contents!$AF$4,0)</f>
        <v>346</v>
      </c>
      <c r="E29" s="4">
        <f>ROUNDUP(C29*Contents!$AF$5,0)</f>
        <v>308</v>
      </c>
      <c r="F29" s="244"/>
    </row>
    <row r="30" spans="1:6" x14ac:dyDescent="0.2">
      <c r="A30" s="481"/>
      <c r="B30" s="103" t="s">
        <v>252</v>
      </c>
      <c r="C30" s="10">
        <v>72</v>
      </c>
      <c r="D30" s="3">
        <f>ROUNDUP(C30*Contents!$AF$4,0)</f>
        <v>47</v>
      </c>
      <c r="E30" s="4">
        <f>ROUNDUP(C30*Contents!$AF$5,0)</f>
        <v>42</v>
      </c>
      <c r="F30" s="244"/>
    </row>
    <row r="31" spans="1:6" x14ac:dyDescent="0.2">
      <c r="A31" s="481"/>
      <c r="B31" s="103" t="s">
        <v>410</v>
      </c>
      <c r="C31" s="10">
        <v>270</v>
      </c>
      <c r="D31" s="3">
        <f>ROUNDUP(C31*Contents!$AF$4,0)</f>
        <v>173</v>
      </c>
      <c r="E31" s="4">
        <f>ROUNDUP(C31*Contents!$AF$5,0)</f>
        <v>154</v>
      </c>
      <c r="F31" s="244"/>
    </row>
    <row r="32" spans="1:6" x14ac:dyDescent="0.2">
      <c r="A32" s="482"/>
      <c r="B32" s="103" t="s">
        <v>411</v>
      </c>
      <c r="C32" s="10">
        <v>398</v>
      </c>
      <c r="D32" s="3">
        <f>ROUNDUP(C32*Contents!$AF$4,0)</f>
        <v>255</v>
      </c>
      <c r="E32" s="4">
        <f>ROUNDUP(C32*Contents!$AF$5,0)</f>
        <v>227</v>
      </c>
      <c r="F32" s="244"/>
    </row>
    <row r="33" spans="1:6" x14ac:dyDescent="0.2">
      <c r="A33" s="477" t="s">
        <v>259</v>
      </c>
      <c r="B33" s="192" t="s">
        <v>260</v>
      </c>
      <c r="C33" s="183">
        <v>750</v>
      </c>
      <c r="D33" s="184">
        <f>ROUNDUP(C33*Contents!$AF$4,0)</f>
        <v>480</v>
      </c>
      <c r="E33" s="185">
        <f>ROUNDUP(C33*Contents!$AF$5,0)</f>
        <v>428</v>
      </c>
      <c r="F33" s="244"/>
    </row>
    <row r="34" spans="1:6" x14ac:dyDescent="0.2">
      <c r="A34" s="483"/>
      <c r="B34" s="192" t="s">
        <v>238</v>
      </c>
      <c r="C34" s="183">
        <v>610</v>
      </c>
      <c r="D34" s="184">
        <f>ROUNDUP(C34*Contents!$AF$4,0)</f>
        <v>391</v>
      </c>
      <c r="E34" s="185">
        <f>ROUNDUP(C34*Contents!$AF$5,0)</f>
        <v>348</v>
      </c>
      <c r="F34" s="244"/>
    </row>
    <row r="35" spans="1:6" x14ac:dyDescent="0.2">
      <c r="A35" s="279" t="s">
        <v>261</v>
      </c>
      <c r="B35" s="103" t="s">
        <v>352</v>
      </c>
      <c r="C35" s="10">
        <v>179</v>
      </c>
      <c r="D35" s="3">
        <f>ROUNDUP(C35*Contents!$AF$4,0)</f>
        <v>115</v>
      </c>
      <c r="E35" s="4">
        <f>ROUNDUP(C35*Contents!$AF$5,0)</f>
        <v>103</v>
      </c>
      <c r="F35" s="244"/>
    </row>
    <row r="36" spans="1:6" x14ac:dyDescent="0.2">
      <c r="A36" s="251"/>
      <c r="B36" s="103" t="s">
        <v>353</v>
      </c>
      <c r="C36" s="10">
        <v>221</v>
      </c>
      <c r="D36" s="3">
        <f>ROUNDUP(C36*Contents!$AF$4,0)</f>
        <v>142</v>
      </c>
      <c r="E36" s="4">
        <f>ROUNDUP(C36*Contents!$AF$5,0)</f>
        <v>126</v>
      </c>
      <c r="F36" s="244"/>
    </row>
    <row r="37" spans="1:6" x14ac:dyDescent="0.2">
      <c r="A37" s="326" t="s">
        <v>247</v>
      </c>
      <c r="B37" s="326" t="s">
        <v>503</v>
      </c>
      <c r="C37" s="257">
        <v>140</v>
      </c>
      <c r="D37" s="257">
        <f>ROUNDUP(C37*Contents!$AF$4,0)</f>
        <v>90</v>
      </c>
      <c r="E37" s="258">
        <f>ROUNDUP(C37*Contents!$AF$5,0)</f>
        <v>80</v>
      </c>
      <c r="F37" s="214"/>
    </row>
    <row r="38" spans="1:6" x14ac:dyDescent="0.2">
      <c r="A38" s="176"/>
      <c r="B38" s="176"/>
      <c r="C38" s="352"/>
      <c r="D38" s="352"/>
      <c r="E38" s="43"/>
    </row>
    <row r="39" spans="1:6" ht="18" x14ac:dyDescent="0.2">
      <c r="A39" s="484" t="s">
        <v>680</v>
      </c>
      <c r="B39" s="484"/>
      <c r="C39" s="484"/>
      <c r="D39" s="484"/>
      <c r="E39" s="484"/>
      <c r="F39" s="484"/>
    </row>
    <row r="40" spans="1:6" x14ac:dyDescent="0.2">
      <c r="A40" s="206" t="s">
        <v>672</v>
      </c>
      <c r="B40" s="143"/>
      <c r="C40" s="104" t="s">
        <v>0</v>
      </c>
      <c r="D40" s="105" t="s">
        <v>1</v>
      </c>
      <c r="E40" s="106" t="s">
        <v>2</v>
      </c>
      <c r="F40" s="207"/>
    </row>
    <row r="41" spans="1:6" x14ac:dyDescent="0.2">
      <c r="A41" s="240" t="s">
        <v>673</v>
      </c>
      <c r="B41" s="5" t="s">
        <v>674</v>
      </c>
      <c r="C41" s="10">
        <v>92</v>
      </c>
      <c r="D41" s="3">
        <f>ROUNDUP(C41*[1]Contents!$AF$4,0)</f>
        <v>64</v>
      </c>
      <c r="E41" s="4">
        <f>ROUNDUP(C41*[1]Contents!$AF$5,0)</f>
        <v>55</v>
      </c>
      <c r="F41" s="209"/>
    </row>
    <row r="42" spans="1:6" x14ac:dyDescent="0.2">
      <c r="A42" s="240" t="s">
        <v>675</v>
      </c>
      <c r="B42" s="5" t="s">
        <v>676</v>
      </c>
      <c r="C42" s="10">
        <v>10</v>
      </c>
      <c r="D42" s="3">
        <f>ROUNDUP(C42*[1]Contents!$AF$4,0)</f>
        <v>7</v>
      </c>
      <c r="E42" s="4">
        <f>ROUNDUP(C42*[1]Contents!$AF$5,0)</f>
        <v>6</v>
      </c>
      <c r="F42" s="209"/>
    </row>
    <row r="43" spans="1:6" x14ac:dyDescent="0.2">
      <c r="A43" s="240" t="s">
        <v>677</v>
      </c>
      <c r="B43" s="5" t="s">
        <v>678</v>
      </c>
      <c r="C43" s="10">
        <v>145</v>
      </c>
      <c r="D43" s="3">
        <f>ROUNDUP(C43*[1]Contents!$AF$4,0)</f>
        <v>101</v>
      </c>
      <c r="E43" s="4">
        <f>ROUNDUP(C43*[1]Contents!$AF$5,0)</f>
        <v>86</v>
      </c>
      <c r="F43" s="209"/>
    </row>
    <row r="44" spans="1:6" x14ac:dyDescent="0.2">
      <c r="A44" s="5"/>
      <c r="B44" s="485" t="s">
        <v>679</v>
      </c>
      <c r="C44" s="486"/>
      <c r="D44" s="486"/>
      <c r="E44" s="487"/>
      <c r="F44" s="209"/>
    </row>
    <row r="45" spans="1:6" x14ac:dyDescent="0.2">
      <c r="A45" s="371"/>
      <c r="B45" s="372"/>
      <c r="C45" s="372"/>
      <c r="D45" s="372"/>
      <c r="E45" s="372"/>
      <c r="F45" s="373"/>
    </row>
    <row r="46" spans="1:6" ht="11.25" customHeight="1" x14ac:dyDescent="0.2">
      <c r="A46" s="476"/>
      <c r="B46" s="476"/>
      <c r="C46" s="476"/>
      <c r="D46" s="476"/>
      <c r="E46" s="476"/>
      <c r="F46" s="476"/>
    </row>
  </sheetData>
  <mergeCells count="11">
    <mergeCell ref="A1:F1"/>
    <mergeCell ref="A17:E17"/>
    <mergeCell ref="A46:F46"/>
    <mergeCell ref="A4:A10"/>
    <mergeCell ref="A11:A14"/>
    <mergeCell ref="A22:A28"/>
    <mergeCell ref="A29:A32"/>
    <mergeCell ref="A33:A34"/>
    <mergeCell ref="A39:F39"/>
    <mergeCell ref="B44:E44"/>
    <mergeCell ref="A45:F45"/>
  </mergeCells>
  <phoneticPr fontId="2" type="noConversion"/>
  <conditionalFormatting sqref="B44">
    <cfRule type="cellIs" dxfId="4" priority="6" stopIfTrue="1" operator="equal">
      <formula>0</formula>
    </cfRule>
  </conditionalFormatting>
  <conditionalFormatting sqref="D2:E16">
    <cfRule type="cellIs" dxfId="3" priority="12" stopIfTrue="1" operator="equal">
      <formula>0</formula>
    </cfRule>
  </conditionalFormatting>
  <conditionalFormatting sqref="D18:E38">
    <cfRule type="cellIs" dxfId="2" priority="13" stopIfTrue="1" operator="equal">
      <formula>0</formula>
    </cfRule>
  </conditionalFormatting>
  <conditionalFormatting sqref="D40:E43">
    <cfRule type="cellIs" dxfId="1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26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F41"/>
  <sheetViews>
    <sheetView zoomScaleNormal="100" workbookViewId="0">
      <selection activeCell="G19" sqref="G19"/>
    </sheetView>
  </sheetViews>
  <sheetFormatPr defaultColWidth="22"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22" style="1"/>
  </cols>
  <sheetData>
    <row r="1" spans="1:6" ht="20.25" customHeight="1" x14ac:dyDescent="0.2">
      <c r="A1" s="381" t="s">
        <v>264</v>
      </c>
      <c r="B1" s="382"/>
      <c r="C1" s="382"/>
      <c r="D1" s="382"/>
      <c r="E1" s="382"/>
      <c r="F1" s="383"/>
    </row>
    <row r="2" spans="1:6" x14ac:dyDescent="0.2">
      <c r="A2" s="206" t="s">
        <v>266</v>
      </c>
      <c r="B2" s="143"/>
      <c r="C2" s="104" t="s">
        <v>0</v>
      </c>
      <c r="D2" s="105" t="s">
        <v>1</v>
      </c>
      <c r="E2" s="106" t="s">
        <v>2</v>
      </c>
      <c r="F2" s="207"/>
    </row>
    <row r="3" spans="1:6" x14ac:dyDescent="0.2">
      <c r="A3" s="278" t="s">
        <v>717</v>
      </c>
      <c r="B3" s="86" t="s">
        <v>467</v>
      </c>
      <c r="C3" s="10">
        <v>272</v>
      </c>
      <c r="D3" s="3">
        <f>ROUNDUP(C3*Contents!$AF$4,0)</f>
        <v>175</v>
      </c>
      <c r="E3" s="4">
        <f>ROUNDUP(C3*Contents!$AF$5,0)</f>
        <v>156</v>
      </c>
      <c r="F3" s="209"/>
    </row>
    <row r="4" spans="1:6" x14ac:dyDescent="0.2">
      <c r="A4" s="278" t="s">
        <v>718</v>
      </c>
      <c r="B4" s="86" t="s">
        <v>468</v>
      </c>
      <c r="C4" s="10">
        <v>234</v>
      </c>
      <c r="D4" s="3">
        <f>ROUNDUP(C4*Contents!$AF$4,0)</f>
        <v>150</v>
      </c>
      <c r="E4" s="4">
        <f>ROUNDUP(C4*Contents!$AF$5,0)</f>
        <v>134</v>
      </c>
      <c r="F4" s="209"/>
    </row>
    <row r="5" spans="1:6" x14ac:dyDescent="0.2">
      <c r="A5" s="278" t="s">
        <v>719</v>
      </c>
      <c r="B5" s="86" t="s">
        <v>469</v>
      </c>
      <c r="C5" s="10">
        <v>272</v>
      </c>
      <c r="D5" s="3">
        <f>ROUNDUP(C5*Contents!$AF$4,0)</f>
        <v>175</v>
      </c>
      <c r="E5" s="4">
        <f>ROUNDUP(C5*Contents!$AF$5,0)</f>
        <v>156</v>
      </c>
      <c r="F5" s="209"/>
    </row>
    <row r="6" spans="1:6" x14ac:dyDescent="0.2">
      <c r="A6" s="278" t="s">
        <v>270</v>
      </c>
      <c r="B6" s="116" t="s">
        <v>470</v>
      </c>
      <c r="C6" s="10">
        <v>501</v>
      </c>
      <c r="D6" s="3">
        <f>ROUNDUP(C6*Contents!$AF$4,0)</f>
        <v>321</v>
      </c>
      <c r="E6" s="4">
        <f>ROUNDUP(C6*Contents!$AF$5,0)</f>
        <v>286</v>
      </c>
      <c r="F6" s="209"/>
    </row>
    <row r="7" spans="1:6" x14ac:dyDescent="0.2">
      <c r="A7" s="278" t="s">
        <v>367</v>
      </c>
      <c r="B7" s="116" t="s">
        <v>462</v>
      </c>
      <c r="C7" s="10">
        <v>776</v>
      </c>
      <c r="D7" s="3">
        <f>ROUNDUP(C7*Contents!$AF$4,0)</f>
        <v>497</v>
      </c>
      <c r="E7" s="4">
        <f>ROUNDUP(C7*Contents!$AF$5,0)</f>
        <v>443</v>
      </c>
      <c r="F7" s="209"/>
    </row>
    <row r="8" spans="1:6" x14ac:dyDescent="0.2">
      <c r="A8" s="278" t="s">
        <v>368</v>
      </c>
      <c r="B8" s="116" t="s">
        <v>463</v>
      </c>
      <c r="C8" s="10">
        <v>1053</v>
      </c>
      <c r="D8" s="3">
        <f>ROUNDUP(C8*Contents!$AF$4,0)</f>
        <v>674</v>
      </c>
      <c r="E8" s="4">
        <f>ROUNDUP(C8*Contents!$AF$5,0)</f>
        <v>601</v>
      </c>
      <c r="F8" s="209"/>
    </row>
    <row r="9" spans="1:6" x14ac:dyDescent="0.2">
      <c r="A9" s="278" t="s">
        <v>271</v>
      </c>
      <c r="B9" s="116" t="s">
        <v>471</v>
      </c>
      <c r="C9" s="10">
        <v>776</v>
      </c>
      <c r="D9" s="3">
        <f>ROUNDUP(C9*Contents!$AF$4,0)</f>
        <v>497</v>
      </c>
      <c r="E9" s="4">
        <f>ROUNDUP(C9*Contents!$AF$5,0)</f>
        <v>443</v>
      </c>
      <c r="F9" s="209"/>
    </row>
    <row r="10" spans="1:6" x14ac:dyDescent="0.2">
      <c r="A10" s="278" t="s">
        <v>695</v>
      </c>
      <c r="B10" s="116" t="s">
        <v>696</v>
      </c>
      <c r="C10" s="10">
        <v>397</v>
      </c>
      <c r="D10" s="3">
        <f>ROUNDUP(C10*Contents!$AF$4,0)</f>
        <v>255</v>
      </c>
      <c r="E10" s="4">
        <f>ROUNDUP(C10*Contents!$AF$5,0)</f>
        <v>227</v>
      </c>
      <c r="F10" s="209"/>
    </row>
    <row r="11" spans="1:6" x14ac:dyDescent="0.2">
      <c r="A11" s="278" t="s">
        <v>349</v>
      </c>
      <c r="B11" s="116" t="s">
        <v>472</v>
      </c>
      <c r="C11" s="10">
        <v>972</v>
      </c>
      <c r="D11" s="3">
        <f>ROUNDUP(C11*Contents!$AF$4,0)</f>
        <v>623</v>
      </c>
      <c r="E11" s="4">
        <f>ROUNDUP(C11*Contents!$AF$5,0)</f>
        <v>555</v>
      </c>
      <c r="F11" s="209"/>
    </row>
    <row r="12" spans="1:6" x14ac:dyDescent="0.2">
      <c r="A12" s="208" t="s">
        <v>267</v>
      </c>
      <c r="B12" s="47"/>
      <c r="C12" s="48"/>
      <c r="D12" s="8"/>
      <c r="E12" s="154"/>
      <c r="F12" s="209"/>
    </row>
    <row r="13" spans="1:6" x14ac:dyDescent="0.2">
      <c r="A13" s="208" t="s">
        <v>268</v>
      </c>
      <c r="B13" s="47" t="s">
        <v>283</v>
      </c>
      <c r="C13" s="10">
        <v>136</v>
      </c>
      <c r="D13" s="3">
        <f>ROUNDUP(C13*Contents!$AF$4,0)</f>
        <v>88</v>
      </c>
      <c r="E13" s="4">
        <f>ROUNDUP(C13*Contents!$AF$5,0)</f>
        <v>78</v>
      </c>
      <c r="F13" s="244"/>
    </row>
    <row r="14" spans="1:6" x14ac:dyDescent="0.2">
      <c r="A14" s="208" t="s">
        <v>269</v>
      </c>
      <c r="B14" s="47" t="s">
        <v>284</v>
      </c>
      <c r="C14" s="10">
        <v>179</v>
      </c>
      <c r="D14" s="3">
        <f>ROUNDUP(C14*Contents!$AF$4,0)</f>
        <v>115</v>
      </c>
      <c r="E14" s="4">
        <f>ROUNDUP(C14*Contents!$AF$5,0)</f>
        <v>103</v>
      </c>
      <c r="F14" s="244"/>
    </row>
    <row r="15" spans="1:6" ht="42" customHeight="1" x14ac:dyDescent="0.2">
      <c r="A15" s="208" t="s">
        <v>288</v>
      </c>
      <c r="B15" s="47" t="s">
        <v>616</v>
      </c>
      <c r="C15" s="10">
        <v>321</v>
      </c>
      <c r="D15" s="10">
        <f>ROUNDUP(C15*Contents!$AF$4,0)</f>
        <v>206</v>
      </c>
      <c r="E15" s="4">
        <f>ROUNDUP(C15*Contents!$AF$5,0)</f>
        <v>183</v>
      </c>
      <c r="F15" s="214"/>
    </row>
    <row r="16" spans="1:6" x14ac:dyDescent="0.2">
      <c r="A16" s="203"/>
      <c r="B16" s="316"/>
      <c r="C16" s="8"/>
      <c r="D16" s="8"/>
      <c r="E16" s="193"/>
      <c r="F16" s="33"/>
    </row>
    <row r="17" spans="1:6" x14ac:dyDescent="0.2">
      <c r="A17" s="206" t="s">
        <v>273</v>
      </c>
      <c r="B17" s="143"/>
      <c r="C17" s="104" t="s">
        <v>0</v>
      </c>
      <c r="D17" s="105" t="s">
        <v>1</v>
      </c>
      <c r="E17" s="106" t="s">
        <v>2</v>
      </c>
      <c r="F17" s="207"/>
    </row>
    <row r="18" spans="1:6" x14ac:dyDescent="0.2">
      <c r="A18" s="278" t="s">
        <v>3</v>
      </c>
      <c r="B18" s="86" t="s">
        <v>274</v>
      </c>
      <c r="C18" s="10">
        <v>1848</v>
      </c>
      <c r="D18" s="3">
        <f>ROUNDUP(C18*Contents!$AF$4,0)</f>
        <v>1183</v>
      </c>
      <c r="E18" s="4">
        <f>ROUNDUP(C18*Contents!$AF$5,0)</f>
        <v>1054</v>
      </c>
      <c r="F18" s="209"/>
    </row>
    <row r="19" spans="1:6" ht="42.75" x14ac:dyDescent="0.2">
      <c r="A19" s="278" t="s">
        <v>669</v>
      </c>
      <c r="B19" s="86" t="s">
        <v>670</v>
      </c>
      <c r="C19" s="10">
        <v>3113</v>
      </c>
      <c r="D19" s="3">
        <f>ROUNDUP(C19*Contents!$AF$4,0)</f>
        <v>1993</v>
      </c>
      <c r="E19" s="4">
        <f>ROUNDUP(C19*Contents!$AF$5,0)</f>
        <v>1775</v>
      </c>
      <c r="F19" s="209"/>
    </row>
    <row r="20" spans="1:6" ht="28.5" x14ac:dyDescent="0.2">
      <c r="A20" s="278" t="s">
        <v>608</v>
      </c>
      <c r="B20" s="116" t="s">
        <v>609</v>
      </c>
      <c r="C20" s="10">
        <v>1386</v>
      </c>
      <c r="D20" s="3">
        <f>ROUNDUP(C20*Contents!$AF$4,0)</f>
        <v>888</v>
      </c>
      <c r="E20" s="4">
        <f>ROUNDUP(C20*Contents!$AF$5,0)</f>
        <v>791</v>
      </c>
      <c r="F20" s="209"/>
    </row>
    <row r="21" spans="1:6" x14ac:dyDescent="0.2">
      <c r="A21" s="208" t="s">
        <v>108</v>
      </c>
      <c r="B21" s="47"/>
      <c r="C21" s="48"/>
      <c r="D21" s="8"/>
      <c r="E21" s="154"/>
      <c r="F21" s="209"/>
    </row>
    <row r="22" spans="1:6" x14ac:dyDescent="0.2">
      <c r="A22" s="208" t="s">
        <v>221</v>
      </c>
      <c r="B22" s="115" t="s">
        <v>345</v>
      </c>
      <c r="C22" s="10">
        <v>306</v>
      </c>
      <c r="D22" s="3">
        <f>ROUNDUP(C22*Contents!$AF$4,0)</f>
        <v>196</v>
      </c>
      <c r="E22" s="4">
        <f>ROUNDUP(C22*Contents!$AF$5,0)</f>
        <v>175</v>
      </c>
      <c r="F22" s="209"/>
    </row>
    <row r="23" spans="1:6" x14ac:dyDescent="0.2">
      <c r="A23" s="278" t="s">
        <v>270</v>
      </c>
      <c r="B23" s="116" t="s">
        <v>671</v>
      </c>
      <c r="C23" s="10">
        <v>501</v>
      </c>
      <c r="D23" s="10">
        <f>ROUNDUP(C23*Contents!$AF$4,0)</f>
        <v>321</v>
      </c>
      <c r="E23" s="4">
        <f>ROUNDUP(C23*Contents!$AF$5,0)</f>
        <v>286</v>
      </c>
      <c r="F23" s="214"/>
    </row>
    <row r="24" spans="1:6" x14ac:dyDescent="0.2">
      <c r="A24" s="176"/>
      <c r="B24" s="314"/>
      <c r="C24" s="315"/>
      <c r="D24" s="24"/>
      <c r="E24" s="43"/>
    </row>
    <row r="25" spans="1:6" x14ac:dyDescent="0.2">
      <c r="A25" s="488" t="s">
        <v>505</v>
      </c>
      <c r="B25" s="489"/>
      <c r="C25" s="104" t="s">
        <v>0</v>
      </c>
      <c r="D25" s="105" t="s">
        <v>1</v>
      </c>
      <c r="E25" s="106" t="s">
        <v>2</v>
      </c>
      <c r="F25" s="207"/>
    </row>
    <row r="26" spans="1:6" x14ac:dyDescent="0.2">
      <c r="A26" s="240" t="s">
        <v>4</v>
      </c>
      <c r="B26" s="5" t="s">
        <v>5</v>
      </c>
      <c r="C26" s="132">
        <v>350</v>
      </c>
      <c r="D26" s="3">
        <f>ROUNDUP(C26*Contents!$AF$4,0)</f>
        <v>224</v>
      </c>
      <c r="E26" s="4">
        <f>ROUNDUP(C26*Contents!$AF$5,0)</f>
        <v>200</v>
      </c>
      <c r="F26" s="209"/>
    </row>
    <row r="27" spans="1:6" x14ac:dyDescent="0.2">
      <c r="A27" s="240" t="s">
        <v>6</v>
      </c>
      <c r="B27" s="5" t="s">
        <v>285</v>
      </c>
      <c r="C27" s="132">
        <v>407</v>
      </c>
      <c r="D27" s="3">
        <f>ROUNDUP(C27*Contents!$AF$4,0)</f>
        <v>261</v>
      </c>
      <c r="E27" s="4">
        <f>ROUNDUP(C27*Contents!$AF$5,0)</f>
        <v>232</v>
      </c>
      <c r="F27" s="209"/>
    </row>
    <row r="28" spans="1:6" x14ac:dyDescent="0.2">
      <c r="A28" s="254"/>
      <c r="B28" s="7"/>
      <c r="C28" s="8"/>
      <c r="D28" s="8"/>
      <c r="E28" s="154"/>
      <c r="F28" s="209"/>
    </row>
    <row r="29" spans="1:6" x14ac:dyDescent="0.2">
      <c r="A29" s="240" t="s">
        <v>7</v>
      </c>
      <c r="B29" s="5" t="s">
        <v>286</v>
      </c>
      <c r="C29" s="132">
        <v>472</v>
      </c>
      <c r="D29" s="3">
        <f>ROUNDUP(C29*Contents!$AF$4,0)</f>
        <v>303</v>
      </c>
      <c r="E29" s="4">
        <f>ROUNDUP(C29*Contents!$AF$5,0)</f>
        <v>270</v>
      </c>
      <c r="F29" s="209"/>
    </row>
    <row r="30" spans="1:6" x14ac:dyDescent="0.2">
      <c r="A30" s="240" t="s">
        <v>8</v>
      </c>
      <c r="B30" s="6" t="s">
        <v>654</v>
      </c>
      <c r="C30" s="132">
        <v>583</v>
      </c>
      <c r="D30" s="3">
        <f>ROUNDUP(C30*Contents!$AF$4,0)</f>
        <v>374</v>
      </c>
      <c r="E30" s="4">
        <f>ROUNDUP(C30*Contents!$AF$5,0)</f>
        <v>333</v>
      </c>
      <c r="F30" s="209"/>
    </row>
    <row r="31" spans="1:6" ht="14.25" customHeight="1" x14ac:dyDescent="0.2">
      <c r="A31" s="240" t="s">
        <v>9</v>
      </c>
      <c r="B31" s="6" t="s">
        <v>659</v>
      </c>
      <c r="C31" s="132">
        <v>430</v>
      </c>
      <c r="D31" s="3">
        <f>ROUNDUP(C31*Contents!$AF$4,0)</f>
        <v>276</v>
      </c>
      <c r="E31" s="4">
        <f>ROUNDUP(C31*Contents!$AF$5,0)</f>
        <v>246</v>
      </c>
      <c r="F31" s="209"/>
    </row>
    <row r="32" spans="1:6" x14ac:dyDescent="0.2">
      <c r="A32" s="254"/>
      <c r="B32" s="7"/>
      <c r="C32" s="8"/>
      <c r="D32" s="8"/>
      <c r="E32" s="154"/>
      <c r="F32" s="209"/>
    </row>
    <row r="33" spans="1:6" x14ac:dyDescent="0.2">
      <c r="A33" s="240" t="s">
        <v>10</v>
      </c>
      <c r="B33" s="5" t="s">
        <v>286</v>
      </c>
      <c r="C33" s="132">
        <v>472</v>
      </c>
      <c r="D33" s="3">
        <f>ROUNDUP(C33*Contents!$AF$4,0)</f>
        <v>303</v>
      </c>
      <c r="E33" s="4">
        <f>ROUNDUP(C33*Contents!$AF$5,0)</f>
        <v>270</v>
      </c>
      <c r="F33" s="209"/>
    </row>
    <row r="34" spans="1:6" x14ac:dyDescent="0.2">
      <c r="A34" s="240" t="s">
        <v>11</v>
      </c>
      <c r="B34" s="6" t="s">
        <v>654</v>
      </c>
      <c r="C34" s="132">
        <v>583</v>
      </c>
      <c r="D34" s="3">
        <f>ROUNDUP(C34*Contents!$AF$4,0)</f>
        <v>374</v>
      </c>
      <c r="E34" s="4">
        <f>ROUNDUP(C34*Contents!$AF$5,0)</f>
        <v>333</v>
      </c>
      <c r="F34" s="209"/>
    </row>
    <row r="35" spans="1:6" ht="14.25" customHeight="1" x14ac:dyDescent="0.2">
      <c r="A35" s="240" t="s">
        <v>12</v>
      </c>
      <c r="B35" s="6" t="s">
        <v>659</v>
      </c>
      <c r="C35" s="132">
        <v>673</v>
      </c>
      <c r="D35" s="3">
        <f>ROUNDUP(C35*Contents!$AF$4,0)</f>
        <v>431</v>
      </c>
      <c r="E35" s="4">
        <f>ROUNDUP(C35*Contents!$AF$5,0)</f>
        <v>384</v>
      </c>
      <c r="F35" s="209"/>
    </row>
    <row r="36" spans="1:6" x14ac:dyDescent="0.2">
      <c r="A36" s="254"/>
      <c r="B36" s="7"/>
      <c r="C36" s="8"/>
      <c r="D36" s="8"/>
      <c r="E36" s="154"/>
      <c r="F36" s="209"/>
    </row>
    <row r="37" spans="1:6" x14ac:dyDescent="0.2">
      <c r="A37" s="298" t="s">
        <v>13</v>
      </c>
      <c r="B37" s="6" t="s">
        <v>287</v>
      </c>
      <c r="C37" s="132">
        <v>508</v>
      </c>
      <c r="D37" s="3">
        <f>ROUNDUP(C37*Contents!$AF$4,0)</f>
        <v>326</v>
      </c>
      <c r="E37" s="4">
        <f>ROUNDUP(C37*Contents!$AF$5,0)</f>
        <v>290</v>
      </c>
      <c r="F37" s="209"/>
    </row>
    <row r="38" spans="1:6" ht="28.5" x14ac:dyDescent="0.2">
      <c r="A38" s="240" t="s">
        <v>14</v>
      </c>
      <c r="B38" s="6" t="s">
        <v>655</v>
      </c>
      <c r="C38" s="132">
        <v>616</v>
      </c>
      <c r="D38" s="3">
        <f>ROUNDUP(C38*Contents!$AF$4,0)</f>
        <v>395</v>
      </c>
      <c r="E38" s="4">
        <f>ROUNDUP(C38*Contents!$AF$5,0)</f>
        <v>352</v>
      </c>
      <c r="F38" s="209"/>
    </row>
    <row r="39" spans="1:6" ht="28.5" x14ac:dyDescent="0.2">
      <c r="A39" s="240" t="s">
        <v>15</v>
      </c>
      <c r="B39" s="6" t="s">
        <v>656</v>
      </c>
      <c r="C39" s="132">
        <v>706</v>
      </c>
      <c r="D39" s="3">
        <f>ROUNDUP(C39*Contents!$AF$4,0)</f>
        <v>452</v>
      </c>
      <c r="E39" s="4">
        <f>ROUNDUP(C39*Contents!$AF$5,0)</f>
        <v>403</v>
      </c>
      <c r="F39" s="209"/>
    </row>
    <row r="40" spans="1:6" x14ac:dyDescent="0.2">
      <c r="A40" s="298"/>
      <c r="B40" s="9"/>
      <c r="C40" s="8"/>
      <c r="D40" s="8"/>
      <c r="E40" s="155"/>
      <c r="F40" s="209"/>
    </row>
    <row r="41" spans="1:6" x14ac:dyDescent="0.2">
      <c r="A41" s="466"/>
      <c r="B41" s="467"/>
      <c r="C41" s="467"/>
      <c r="D41" s="467"/>
      <c r="E41" s="467"/>
      <c r="F41" s="468"/>
    </row>
  </sheetData>
  <mergeCells count="3">
    <mergeCell ref="A25:B25"/>
    <mergeCell ref="A41:F41"/>
    <mergeCell ref="A1:F1"/>
  </mergeCells>
  <phoneticPr fontId="2" type="noConversion"/>
  <conditionalFormatting sqref="D2:E40">
    <cfRule type="cellIs" dxfId="0" priority="2" stopIfTrue="1" operator="equal">
      <formula>0</formula>
    </cfRule>
  </conditionalFormatting>
  <printOptions horizontalCentered="1"/>
  <pageMargins left="0.23622047244094491" right="0.23622047244094491" top="0.27559055118110237" bottom="0.31496062992125984" header="0.31496062992125984" footer="0.27559055118110237"/>
  <pageSetup paperSize="9" scale="80" orientation="landscape" r:id="rId1"/>
  <headerFooter alignWithMargins="0">
    <oddFooter>&amp;R&amp;8&amp;A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51"/>
  <sheetViews>
    <sheetView zoomScaleNormal="100" workbookViewId="0">
      <selection activeCell="B14" sqref="B14:D14"/>
    </sheetView>
  </sheetViews>
  <sheetFormatPr defaultRowHeight="14.25" x14ac:dyDescent="0.2"/>
  <cols>
    <col min="1" max="1" width="25.85546875" style="1" customWidth="1"/>
    <col min="2" max="2" width="80.85546875" style="1" customWidth="1"/>
    <col min="3" max="6" width="15.7109375" style="1" customWidth="1"/>
    <col min="7" max="7" width="9.85546875" style="1" bestFit="1" customWidth="1"/>
    <col min="8" max="8" width="9.140625" style="1"/>
    <col min="9" max="10" width="9.85546875" style="1" bestFit="1" customWidth="1"/>
    <col min="11" max="16384" width="9.140625" style="1"/>
  </cols>
  <sheetData>
    <row r="1" spans="1:6" ht="18" x14ac:dyDescent="0.25">
      <c r="A1" s="364" t="s">
        <v>726</v>
      </c>
      <c r="B1" s="365"/>
      <c r="C1" s="365"/>
      <c r="D1" s="365"/>
      <c r="E1" s="365"/>
      <c r="F1" s="366"/>
    </row>
    <row r="2" spans="1:6" x14ac:dyDescent="0.2">
      <c r="A2" s="218"/>
      <c r="B2" s="55"/>
      <c r="C2" s="367"/>
      <c r="D2" s="367"/>
      <c r="E2" s="367"/>
      <c r="F2" s="368"/>
    </row>
    <row r="3" spans="1:6" x14ac:dyDescent="0.2">
      <c r="A3" s="219"/>
      <c r="B3" s="369" t="s">
        <v>300</v>
      </c>
      <c r="C3" s="369"/>
      <c r="D3" s="369"/>
      <c r="E3" s="56"/>
      <c r="F3" s="220"/>
    </row>
    <row r="4" spans="1:6" x14ac:dyDescent="0.2">
      <c r="A4" s="221"/>
      <c r="B4" s="370" t="s">
        <v>175</v>
      </c>
      <c r="C4" s="370"/>
      <c r="D4" s="370"/>
      <c r="E4" s="57"/>
      <c r="F4" s="222"/>
    </row>
    <row r="5" spans="1:6" ht="16.5" customHeight="1" x14ac:dyDescent="0.2">
      <c r="A5" s="223"/>
      <c r="B5" s="58" t="s">
        <v>0</v>
      </c>
      <c r="C5" s="58" t="s">
        <v>358</v>
      </c>
      <c r="D5" s="59" t="s">
        <v>176</v>
      </c>
      <c r="E5" s="60"/>
      <c r="F5" s="209"/>
    </row>
    <row r="6" spans="1:6" ht="15.75" customHeight="1" x14ac:dyDescent="0.2">
      <c r="A6" s="223"/>
      <c r="B6" s="62" t="s">
        <v>704</v>
      </c>
      <c r="C6" s="62" t="s">
        <v>711</v>
      </c>
      <c r="D6" s="63">
        <v>0</v>
      </c>
      <c r="E6" s="60"/>
      <c r="F6" s="209"/>
    </row>
    <row r="7" spans="1:6" ht="15.75" customHeight="1" x14ac:dyDescent="0.2">
      <c r="A7" s="223"/>
      <c r="B7" s="62" t="s">
        <v>705</v>
      </c>
      <c r="C7" s="62" t="s">
        <v>712</v>
      </c>
      <c r="D7" s="63">
        <v>0.1</v>
      </c>
      <c r="E7" s="60"/>
      <c r="F7" s="209"/>
    </row>
    <row r="8" spans="1:6" ht="15.75" customHeight="1" x14ac:dyDescent="0.2">
      <c r="A8" s="223"/>
      <c r="B8" s="62" t="s">
        <v>706</v>
      </c>
      <c r="C8" s="62" t="s">
        <v>713</v>
      </c>
      <c r="D8" s="63">
        <v>0.15</v>
      </c>
      <c r="E8" s="60"/>
      <c r="F8" s="209"/>
    </row>
    <row r="9" spans="1:6" ht="15.75" customHeight="1" x14ac:dyDescent="0.2">
      <c r="A9" s="223"/>
      <c r="B9" s="62" t="s">
        <v>707</v>
      </c>
      <c r="C9" s="62" t="s">
        <v>710</v>
      </c>
      <c r="D9" s="63">
        <v>0.2</v>
      </c>
      <c r="E9" s="60"/>
      <c r="F9" s="209"/>
    </row>
    <row r="10" spans="1:6" ht="16.5" customHeight="1" x14ac:dyDescent="0.2">
      <c r="A10" s="224"/>
      <c r="B10" s="61" t="s">
        <v>708</v>
      </c>
      <c r="C10" s="62" t="s">
        <v>709</v>
      </c>
      <c r="D10" s="63">
        <v>0.23</v>
      </c>
      <c r="E10" s="60"/>
      <c r="F10" s="209"/>
    </row>
    <row r="11" spans="1:6" ht="12" customHeight="1" x14ac:dyDescent="0.2">
      <c r="A11" s="374"/>
      <c r="B11" s="375"/>
      <c r="C11" s="375"/>
      <c r="D11" s="375"/>
      <c r="E11" s="375"/>
      <c r="F11" s="376"/>
    </row>
    <row r="12" spans="1:6" ht="15" x14ac:dyDescent="0.25">
      <c r="A12" s="225"/>
      <c r="B12" s="64" t="s">
        <v>67</v>
      </c>
      <c r="E12" s="54"/>
      <c r="F12" s="209"/>
    </row>
    <row r="13" spans="1:6" x14ac:dyDescent="0.2">
      <c r="A13" s="225"/>
      <c r="B13" s="377" t="s">
        <v>227</v>
      </c>
      <c r="C13" s="377"/>
      <c r="D13" s="377"/>
      <c r="E13" s="54"/>
      <c r="F13" s="209"/>
    </row>
    <row r="14" spans="1:6" x14ac:dyDescent="0.2">
      <c r="A14" s="225"/>
      <c r="B14" s="377" t="s">
        <v>228</v>
      </c>
      <c r="C14" s="377"/>
      <c r="D14" s="377"/>
      <c r="E14" s="54"/>
      <c r="F14" s="209"/>
    </row>
    <row r="15" spans="1:6" ht="14.25" customHeight="1" x14ac:dyDescent="0.2">
      <c r="A15" s="225"/>
      <c r="B15" s="377" t="s">
        <v>337</v>
      </c>
      <c r="C15" s="377"/>
      <c r="D15" s="377"/>
      <c r="E15" s="54"/>
      <c r="F15" s="209"/>
    </row>
    <row r="16" spans="1:6" ht="14.25" customHeight="1" x14ac:dyDescent="0.2">
      <c r="A16" s="225"/>
      <c r="B16" s="199"/>
      <c r="C16" s="199"/>
      <c r="D16" s="199"/>
      <c r="E16" s="54"/>
      <c r="F16" s="209"/>
    </row>
    <row r="17" spans="1:6" x14ac:dyDescent="0.2">
      <c r="A17" s="225"/>
      <c r="B17" s="378" t="s">
        <v>234</v>
      </c>
      <c r="C17" s="378"/>
      <c r="D17" s="378"/>
      <c r="E17" s="54"/>
      <c r="F17" s="209"/>
    </row>
    <row r="18" spans="1:6" x14ac:dyDescent="0.2">
      <c r="A18" s="225"/>
      <c r="B18" s="378" t="s">
        <v>177</v>
      </c>
      <c r="C18" s="378"/>
      <c r="D18" s="378"/>
      <c r="E18" s="54"/>
      <c r="F18" s="209"/>
    </row>
    <row r="19" spans="1:6" ht="10.5" customHeight="1" x14ac:dyDescent="0.2">
      <c r="A19" s="226"/>
      <c r="B19" s="227"/>
      <c r="C19" s="227"/>
      <c r="D19" s="228"/>
      <c r="E19" s="229"/>
      <c r="F19" s="230"/>
    </row>
    <row r="20" spans="1:6" ht="12" customHeight="1" x14ac:dyDescent="0.2">
      <c r="A20" s="215"/>
      <c r="B20" s="215"/>
      <c r="C20" s="215"/>
      <c r="D20" s="216"/>
      <c r="E20" s="217"/>
      <c r="F20" s="36"/>
    </row>
    <row r="21" spans="1:6" ht="28.5" x14ac:dyDescent="0.2">
      <c r="A21" s="65" t="s">
        <v>178</v>
      </c>
      <c r="B21" s="65" t="s">
        <v>18</v>
      </c>
      <c r="C21" s="66" t="s">
        <v>179</v>
      </c>
      <c r="D21" s="231" t="s">
        <v>180</v>
      </c>
      <c r="E21" s="67" t="s">
        <v>181</v>
      </c>
      <c r="F21" s="232"/>
    </row>
    <row r="22" spans="1:6" ht="7.5" customHeight="1" x14ac:dyDescent="0.2">
      <c r="A22" s="233"/>
      <c r="B22" s="68"/>
      <c r="C22" s="69"/>
      <c r="D22" s="152"/>
      <c r="E22" s="153"/>
      <c r="F22" s="234"/>
    </row>
    <row r="23" spans="1:6" x14ac:dyDescent="0.2">
      <c r="A23" s="235" t="s">
        <v>475</v>
      </c>
      <c r="B23" s="113"/>
      <c r="C23" s="114" t="s">
        <v>0</v>
      </c>
      <c r="D23" s="139" t="s">
        <v>1</v>
      </c>
      <c r="E23" s="140" t="s">
        <v>2</v>
      </c>
      <c r="F23" s="207"/>
    </row>
    <row r="24" spans="1:6" x14ac:dyDescent="0.2">
      <c r="A24" s="65" t="s">
        <v>359</v>
      </c>
      <c r="B24" s="70" t="s">
        <v>477</v>
      </c>
      <c r="C24" s="71">
        <v>165</v>
      </c>
      <c r="D24" s="3">
        <f>ROUNDUP(C24*Contents!$AF$4,0)</f>
        <v>106</v>
      </c>
      <c r="E24" s="27">
        <f>ROUNDUP(C24*Contents!$AF$5,0)</f>
        <v>95</v>
      </c>
      <c r="F24" s="236"/>
    </row>
    <row r="25" spans="1:6" x14ac:dyDescent="0.2">
      <c r="A25" s="65" t="s">
        <v>396</v>
      </c>
      <c r="B25" s="70" t="s">
        <v>389</v>
      </c>
      <c r="C25" s="71">
        <v>150</v>
      </c>
      <c r="D25" s="3">
        <f>ROUNDUP(C25*Contents!$AF$4,0)</f>
        <v>96</v>
      </c>
      <c r="E25" s="27">
        <f>ROUNDUP(C25*Contents!$AF$5,0)</f>
        <v>86</v>
      </c>
      <c r="F25" s="237"/>
    </row>
    <row r="26" spans="1:6" x14ac:dyDescent="0.2">
      <c r="A26" s="65" t="s">
        <v>361</v>
      </c>
      <c r="B26" s="70" t="s">
        <v>478</v>
      </c>
      <c r="C26" s="71">
        <v>79</v>
      </c>
      <c r="D26" s="3">
        <f>ROUNDUP(C26*Contents!$AF$4,0)</f>
        <v>51</v>
      </c>
      <c r="E26" s="27">
        <f>ROUNDUP(C26*Contents!$AF$5,0)</f>
        <v>46</v>
      </c>
      <c r="F26" s="237"/>
    </row>
    <row r="27" spans="1:6" x14ac:dyDescent="0.2">
      <c r="A27" s="65" t="s">
        <v>434</v>
      </c>
      <c r="B27" s="89" t="s">
        <v>435</v>
      </c>
      <c r="C27" s="71">
        <v>10</v>
      </c>
      <c r="D27" s="3">
        <f>ROUNDUP(C27*Contents!$AF$4,0)</f>
        <v>7</v>
      </c>
      <c r="E27" s="27">
        <f>ROUNDUP(C27*Contents!$AF$5,0)</f>
        <v>6</v>
      </c>
      <c r="F27" s="237"/>
    </row>
    <row r="28" spans="1:6" x14ac:dyDescent="0.2">
      <c r="A28" s="65" t="s">
        <v>360</v>
      </c>
      <c r="B28" s="72" t="s">
        <v>479</v>
      </c>
      <c r="C28" s="71">
        <v>210</v>
      </c>
      <c r="D28" s="3">
        <f>ROUNDUP(C28*Contents!$AF$4,0)</f>
        <v>135</v>
      </c>
      <c r="E28" s="27">
        <f>ROUNDUP(C28*Contents!$AF$5,0)</f>
        <v>120</v>
      </c>
      <c r="F28" s="237"/>
    </row>
    <row r="29" spans="1:6" x14ac:dyDescent="0.2">
      <c r="A29" s="238" t="s">
        <v>510</v>
      </c>
      <c r="B29" s="172" t="s">
        <v>640</v>
      </c>
      <c r="C29" s="323">
        <v>79</v>
      </c>
      <c r="D29" s="173">
        <f>ROUNDUP(C29*Contents!$AF$4,0)</f>
        <v>51</v>
      </c>
      <c r="E29" s="174">
        <f>ROUNDUP(C29*Contents!$AF$5,0)</f>
        <v>46</v>
      </c>
      <c r="F29" s="237"/>
    </row>
    <row r="30" spans="1:6" ht="11.25" customHeight="1" x14ac:dyDescent="0.2">
      <c r="A30" s="239"/>
      <c r="B30" s="202"/>
      <c r="C30" s="73"/>
      <c r="D30" s="8"/>
      <c r="E30" s="155"/>
      <c r="F30" s="237"/>
    </row>
    <row r="31" spans="1:6" ht="14.25" customHeight="1" x14ac:dyDescent="0.2">
      <c r="A31" s="65" t="s">
        <v>494</v>
      </c>
      <c r="B31" s="70" t="s">
        <v>495</v>
      </c>
      <c r="C31" s="71">
        <v>206</v>
      </c>
      <c r="D31" s="3">
        <f>ROUNDUP(C31*Contents!$AF$4,0)</f>
        <v>132</v>
      </c>
      <c r="E31" s="27">
        <f>ROUNDUP(C31*Contents!$AF$5,0)</f>
        <v>118</v>
      </c>
      <c r="F31" s="237"/>
    </row>
    <row r="32" spans="1:6" x14ac:dyDescent="0.2">
      <c r="A32" s="65" t="s">
        <v>392</v>
      </c>
      <c r="B32" s="70" t="s">
        <v>455</v>
      </c>
      <c r="C32" s="71">
        <v>357</v>
      </c>
      <c r="D32" s="3">
        <f>ROUNDUP(C32*Contents!$AF$4,0)</f>
        <v>229</v>
      </c>
      <c r="E32" s="27">
        <f>ROUNDUP(C32*Contents!$AF$5,0)</f>
        <v>204</v>
      </c>
      <c r="F32" s="237"/>
    </row>
    <row r="33" spans="1:10" x14ac:dyDescent="0.2">
      <c r="A33" s="65" t="s">
        <v>395</v>
      </c>
      <c r="B33" s="163" t="s">
        <v>456</v>
      </c>
      <c r="C33" s="71">
        <v>314</v>
      </c>
      <c r="D33" s="3">
        <f>ROUNDUP(C33*Contents!$AF$4,0)</f>
        <v>201</v>
      </c>
      <c r="E33" s="27">
        <f>ROUNDUP(C33*Contents!$AF$5,0)</f>
        <v>179</v>
      </c>
      <c r="F33" s="237"/>
    </row>
    <row r="34" spans="1:10" x14ac:dyDescent="0.2">
      <c r="A34" s="65" t="s">
        <v>727</v>
      </c>
      <c r="B34" s="163" t="s">
        <v>728</v>
      </c>
      <c r="C34" s="71">
        <v>349</v>
      </c>
      <c r="D34" s="3">
        <f>ROUNDUP(C34*Contents!$AF$4,0)</f>
        <v>224</v>
      </c>
      <c r="E34" s="27">
        <f>ROUNDUP(C34*Contents!$AF$5,0)</f>
        <v>199</v>
      </c>
      <c r="F34" s="237"/>
    </row>
    <row r="35" spans="1:10" ht="15" customHeight="1" x14ac:dyDescent="0.2">
      <c r="A35" s="239"/>
      <c r="B35" s="202"/>
      <c r="C35" s="73"/>
      <c r="D35" s="12"/>
      <c r="E35" s="156"/>
      <c r="F35" s="237"/>
    </row>
    <row r="36" spans="1:10" x14ac:dyDescent="0.2">
      <c r="A36" s="240" t="s">
        <v>497</v>
      </c>
      <c r="B36" s="6" t="s">
        <v>530</v>
      </c>
      <c r="C36" s="10">
        <v>188</v>
      </c>
      <c r="D36" s="3">
        <f>ROUNDUP(C36*Contents!$AF$4,0)</f>
        <v>121</v>
      </c>
      <c r="E36" s="27">
        <f>ROUNDUP(C36*Contents!$AF$5,0)</f>
        <v>108</v>
      </c>
      <c r="F36" s="237"/>
      <c r="I36" s="148"/>
      <c r="J36" s="148"/>
    </row>
    <row r="37" spans="1:10" x14ac:dyDescent="0.2">
      <c r="A37" s="239" t="s">
        <v>498</v>
      </c>
      <c r="B37" s="70" t="s">
        <v>531</v>
      </c>
      <c r="C37" s="10">
        <v>336</v>
      </c>
      <c r="D37" s="3">
        <f>ROUNDUP(C37*Contents!$AF$4,0)</f>
        <v>216</v>
      </c>
      <c r="E37" s="27">
        <f>ROUNDUP(C37*Contents!$AF$5,0)</f>
        <v>192</v>
      </c>
      <c r="F37" s="237"/>
      <c r="I37" s="148"/>
      <c r="J37" s="148"/>
    </row>
    <row r="38" spans="1:10" x14ac:dyDescent="0.2">
      <c r="A38" s="239" t="s">
        <v>499</v>
      </c>
      <c r="B38" s="70" t="s">
        <v>532</v>
      </c>
      <c r="C38" s="10">
        <v>514</v>
      </c>
      <c r="D38" s="3">
        <f>ROUNDUP(C38*Contents!$AF$4,0)</f>
        <v>329</v>
      </c>
      <c r="E38" s="27">
        <f>ROUNDUP(C38*Contents!$AF$5,0)</f>
        <v>293</v>
      </c>
      <c r="F38" s="237"/>
      <c r="I38" s="148"/>
      <c r="J38" s="148"/>
    </row>
    <row r="39" spans="1:10" x14ac:dyDescent="0.2">
      <c r="A39" s="239" t="s">
        <v>496</v>
      </c>
      <c r="B39" s="6" t="s">
        <v>501</v>
      </c>
      <c r="C39" s="10">
        <v>220</v>
      </c>
      <c r="D39" s="3">
        <f>ROUNDUP(C39*Contents!$AF$4,0)</f>
        <v>141</v>
      </c>
      <c r="E39" s="27">
        <f>ROUNDUP(C39*Contents!$AF$5,0)</f>
        <v>126</v>
      </c>
      <c r="F39" s="237"/>
      <c r="I39" s="148"/>
      <c r="J39" s="148"/>
    </row>
    <row r="40" spans="1:10" x14ac:dyDescent="0.2">
      <c r="A40" s="240" t="s">
        <v>527</v>
      </c>
      <c r="B40" s="6" t="s">
        <v>533</v>
      </c>
      <c r="C40" s="10">
        <v>208</v>
      </c>
      <c r="D40" s="3">
        <f>ROUNDUP(C40*Contents!$AF$4,0)</f>
        <v>134</v>
      </c>
      <c r="E40" s="27">
        <f>ROUNDUP(C40*Contents!$AF$5,0)</f>
        <v>119</v>
      </c>
      <c r="F40" s="237"/>
      <c r="G40" s="148"/>
      <c r="I40" s="148"/>
      <c r="J40" s="148"/>
    </row>
    <row r="41" spans="1:10" x14ac:dyDescent="0.2">
      <c r="A41" s="240" t="s">
        <v>528</v>
      </c>
      <c r="B41" s="70" t="s">
        <v>534</v>
      </c>
      <c r="C41" s="10">
        <v>397</v>
      </c>
      <c r="D41" s="3">
        <f>ROUNDUP(C41*Contents!$AF$4,0)</f>
        <v>255</v>
      </c>
      <c r="E41" s="27">
        <f>ROUNDUP(C41*Contents!$AF$5,0)</f>
        <v>227</v>
      </c>
      <c r="F41" s="237"/>
      <c r="G41" s="148"/>
      <c r="I41" s="148"/>
      <c r="J41" s="148"/>
    </row>
    <row r="42" spans="1:10" x14ac:dyDescent="0.2">
      <c r="A42" s="240" t="s">
        <v>529</v>
      </c>
      <c r="B42" s="70" t="s">
        <v>535</v>
      </c>
      <c r="C42" s="10">
        <v>576</v>
      </c>
      <c r="D42" s="3">
        <f>ROUNDUP(C42*Contents!$AF$4,0)</f>
        <v>369</v>
      </c>
      <c r="E42" s="27">
        <f>ROUNDUP(C42*Contents!$AF$5,0)</f>
        <v>329</v>
      </c>
      <c r="F42" s="237"/>
      <c r="G42" s="148"/>
      <c r="I42" s="148"/>
      <c r="J42" s="148"/>
    </row>
    <row r="43" spans="1:10" x14ac:dyDescent="0.2">
      <c r="A43" s="240" t="s">
        <v>188</v>
      </c>
      <c r="B43" s="6" t="s">
        <v>189</v>
      </c>
      <c r="C43" s="10">
        <v>254</v>
      </c>
      <c r="D43" s="3">
        <f>ROUNDUP(C43*Contents!$AF$4,0)</f>
        <v>163</v>
      </c>
      <c r="E43" s="27">
        <f>ROUNDUP(C43*Contents!$AF$5,0)</f>
        <v>145</v>
      </c>
      <c r="F43" s="237"/>
      <c r="G43" s="148"/>
      <c r="I43" s="148"/>
      <c r="J43" s="148"/>
    </row>
    <row r="44" spans="1:10" x14ac:dyDescent="0.2">
      <c r="A44" s="239" t="s">
        <v>190</v>
      </c>
      <c r="B44" s="70" t="s">
        <v>191</v>
      </c>
      <c r="C44" s="10">
        <v>442</v>
      </c>
      <c r="D44" s="3">
        <f>ROUNDUP(C44*Contents!$AF$4,0)</f>
        <v>283</v>
      </c>
      <c r="E44" s="27">
        <f>ROUNDUP(C44*Contents!$AF$5,0)</f>
        <v>252</v>
      </c>
      <c r="F44" s="237"/>
      <c r="G44" s="148"/>
      <c r="I44" s="148"/>
      <c r="J44" s="148"/>
    </row>
    <row r="45" spans="1:10" x14ac:dyDescent="0.2">
      <c r="A45" s="241" t="s">
        <v>192</v>
      </c>
      <c r="B45" s="242" t="s">
        <v>193</v>
      </c>
      <c r="C45" s="3">
        <v>660</v>
      </c>
      <c r="D45" s="3">
        <f>ROUNDUP(C45*Contents!$AF$4,0)</f>
        <v>423</v>
      </c>
      <c r="E45" s="27">
        <f>ROUNDUP(C45*Contents!$AF$5,0)</f>
        <v>377</v>
      </c>
      <c r="F45" s="209"/>
      <c r="G45" s="148"/>
      <c r="I45" s="148"/>
      <c r="J45" s="148"/>
    </row>
    <row r="46" spans="1:10" x14ac:dyDescent="0.2">
      <c r="A46" s="371"/>
      <c r="B46" s="372"/>
      <c r="C46" s="372"/>
      <c r="D46" s="372"/>
      <c r="E46" s="372"/>
      <c r="F46" s="373"/>
    </row>
    <row r="51" spans="3:3" x14ac:dyDescent="0.2">
      <c r="C51" s="148"/>
    </row>
  </sheetData>
  <mergeCells count="11">
    <mergeCell ref="A1:F1"/>
    <mergeCell ref="C2:F2"/>
    <mergeCell ref="B3:D3"/>
    <mergeCell ref="B4:D4"/>
    <mergeCell ref="A46:F46"/>
    <mergeCell ref="A11:F11"/>
    <mergeCell ref="B13:D13"/>
    <mergeCell ref="B17:D17"/>
    <mergeCell ref="B18:D18"/>
    <mergeCell ref="B14:D14"/>
    <mergeCell ref="B15:D15"/>
  </mergeCells>
  <phoneticPr fontId="2" type="noConversion"/>
  <conditionalFormatting sqref="D24:E45">
    <cfRule type="cellIs" dxfId="35" priority="2" stopIfTrue="1" operator="equal">
      <formula>0</formula>
    </cfRule>
  </conditionalFormatting>
  <printOptions horizontalCentered="1" verticalCentered="1"/>
  <pageMargins left="0.51181102362204722" right="0.51181102362204722" top="0.51181102362204722" bottom="0.15748031496062992" header="0.51181102362204722" footer="0.11811023622047245"/>
  <pageSetup paperSize="9" scale="80" orientation="landscape" r:id="rId1"/>
  <headerFooter alignWithMargins="0">
    <oddFooter>&amp;R&amp;8&amp;A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4"/>
  <sheetViews>
    <sheetView topLeftCell="A16" zoomScaleNormal="100" workbookViewId="0">
      <selection activeCell="C25" sqref="C25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222</v>
      </c>
      <c r="B1" s="382"/>
      <c r="C1" s="382"/>
      <c r="D1" s="382"/>
      <c r="E1" s="382"/>
      <c r="F1" s="383"/>
    </row>
    <row r="2" spans="1:6" x14ac:dyDescent="0.2">
      <c r="A2" s="246" t="s">
        <v>436</v>
      </c>
      <c r="B2" s="247"/>
      <c r="C2" s="114" t="s">
        <v>0</v>
      </c>
      <c r="D2" s="140" t="s">
        <v>1</v>
      </c>
      <c r="E2" s="248" t="s">
        <v>2</v>
      </c>
      <c r="F2" s="207"/>
    </row>
    <row r="3" spans="1:6" x14ac:dyDescent="0.2">
      <c r="A3" s="249" t="s">
        <v>138</v>
      </c>
      <c r="B3" s="18" t="s">
        <v>720</v>
      </c>
      <c r="C3" s="19">
        <v>212</v>
      </c>
      <c r="D3" s="3">
        <f>ROUNDUP(C3*Contents!$AF$4,0)</f>
        <v>136</v>
      </c>
      <c r="E3" s="27">
        <f>ROUNDUP(C3*Contents!$AF$5,0)</f>
        <v>121</v>
      </c>
      <c r="F3" s="243"/>
    </row>
    <row r="4" spans="1:6" x14ac:dyDescent="0.2">
      <c r="A4" s="240" t="s">
        <v>140</v>
      </c>
      <c r="B4" s="6" t="s">
        <v>139</v>
      </c>
      <c r="C4" s="10">
        <v>262</v>
      </c>
      <c r="D4" s="3">
        <f>ROUNDUP(C4*Contents!$AF$4,0)</f>
        <v>168</v>
      </c>
      <c r="E4" s="27">
        <f>ROUNDUP(C4*Contents!$AF$5,0)</f>
        <v>150</v>
      </c>
      <c r="F4" s="209"/>
    </row>
    <row r="5" spans="1:6" x14ac:dyDescent="0.2">
      <c r="A5" s="240" t="s">
        <v>141</v>
      </c>
      <c r="B5" s="6" t="s">
        <v>142</v>
      </c>
      <c r="C5" s="10">
        <v>330</v>
      </c>
      <c r="D5" s="3">
        <f>ROUNDUP(C5*Contents!$AF$4,0)</f>
        <v>212</v>
      </c>
      <c r="E5" s="27">
        <f>ROUNDUP(C5*Contents!$AF$5,0)</f>
        <v>189</v>
      </c>
      <c r="F5" s="209"/>
    </row>
    <row r="6" spans="1:6" x14ac:dyDescent="0.2">
      <c r="A6" s="240" t="s">
        <v>144</v>
      </c>
      <c r="B6" s="6" t="s">
        <v>145</v>
      </c>
      <c r="C6" s="10">
        <v>306</v>
      </c>
      <c r="D6" s="3">
        <f>ROUNDUP(C6*Contents!$AF$4,0)</f>
        <v>196</v>
      </c>
      <c r="E6" s="27">
        <f>ROUNDUP(C6*Contents!$AF$5,0)</f>
        <v>175</v>
      </c>
      <c r="F6" s="209"/>
    </row>
    <row r="7" spans="1:6" x14ac:dyDescent="0.2">
      <c r="A7" s="240" t="s">
        <v>146</v>
      </c>
      <c r="B7" s="6" t="s">
        <v>147</v>
      </c>
      <c r="C7" s="10">
        <v>218</v>
      </c>
      <c r="D7" s="3">
        <f>ROUNDUP(C7*Contents!$AF$4,0)</f>
        <v>140</v>
      </c>
      <c r="E7" s="27">
        <f>ROUNDUP(C7*Contents!$AF$5,0)</f>
        <v>125</v>
      </c>
      <c r="F7" s="209"/>
    </row>
    <row r="8" spans="1:6" x14ac:dyDescent="0.2">
      <c r="A8" s="240" t="s">
        <v>148</v>
      </c>
      <c r="B8" s="6" t="s">
        <v>147</v>
      </c>
      <c r="C8" s="10">
        <v>266</v>
      </c>
      <c r="D8" s="3">
        <f>ROUNDUP(C8*Contents!$AF$4,0)</f>
        <v>171</v>
      </c>
      <c r="E8" s="27">
        <f>ROUNDUP(C8*Contents!$AF$5,0)</f>
        <v>152</v>
      </c>
      <c r="F8" s="209"/>
    </row>
    <row r="9" spans="1:6" x14ac:dyDescent="0.2">
      <c r="A9" s="240" t="s">
        <v>149</v>
      </c>
      <c r="B9" s="6" t="s">
        <v>474</v>
      </c>
      <c r="C9" s="10">
        <v>110</v>
      </c>
      <c r="D9" s="3">
        <f>ROUNDUP(C9*Contents!$AF$4,0)</f>
        <v>71</v>
      </c>
      <c r="E9" s="27">
        <f>ROUNDUP(C9*Contents!$AF$5,0)</f>
        <v>63</v>
      </c>
      <c r="F9" s="209"/>
    </row>
    <row r="10" spans="1:6" x14ac:dyDescent="0.2">
      <c r="A10" s="240" t="s">
        <v>150</v>
      </c>
      <c r="B10" s="6" t="s">
        <v>151</v>
      </c>
      <c r="C10" s="10">
        <v>20</v>
      </c>
      <c r="D10" s="3">
        <f>ROUNDUP(C10*Contents!$AF$4,0)</f>
        <v>13</v>
      </c>
      <c r="E10" s="27">
        <f>ROUNDUP(C10*Contents!$AF$5,0)</f>
        <v>12</v>
      </c>
      <c r="F10" s="209"/>
    </row>
    <row r="11" spans="1:6" x14ac:dyDescent="0.2">
      <c r="A11" s="240" t="s">
        <v>152</v>
      </c>
      <c r="B11" s="6" t="s">
        <v>153</v>
      </c>
      <c r="C11" s="10">
        <v>268</v>
      </c>
      <c r="D11" s="3">
        <f>ROUNDUP(C11*Contents!$AF$4,0)</f>
        <v>172</v>
      </c>
      <c r="E11" s="27">
        <f>ROUNDUP(C11*Contents!$AF$5,0)</f>
        <v>153</v>
      </c>
      <c r="F11" s="209"/>
    </row>
    <row r="12" spans="1:6" x14ac:dyDescent="0.2">
      <c r="A12" s="240" t="s">
        <v>182</v>
      </c>
      <c r="B12" s="6" t="s">
        <v>183</v>
      </c>
      <c r="C12" s="10">
        <v>147</v>
      </c>
      <c r="D12" s="3">
        <f>ROUNDUP(C12*Contents!$AF$4,0)</f>
        <v>95</v>
      </c>
      <c r="E12" s="27">
        <f>ROUNDUP(C12*Contents!$AF$5,0)</f>
        <v>84</v>
      </c>
      <c r="F12" s="237"/>
    </row>
    <row r="13" spans="1:6" x14ac:dyDescent="0.2">
      <c r="A13" s="240" t="s">
        <v>184</v>
      </c>
      <c r="B13" s="6" t="s">
        <v>185</v>
      </c>
      <c r="C13" s="10">
        <v>232</v>
      </c>
      <c r="D13" s="3">
        <f>ROUNDUP(C13*Contents!$AF$4,0)</f>
        <v>149</v>
      </c>
      <c r="E13" s="27">
        <f>ROUNDUP(C13*Contents!$AF$5,0)</f>
        <v>133</v>
      </c>
      <c r="F13" s="237"/>
    </row>
    <row r="14" spans="1:6" x14ac:dyDescent="0.2">
      <c r="A14" s="240" t="s">
        <v>186</v>
      </c>
      <c r="B14" s="6" t="s">
        <v>187</v>
      </c>
      <c r="C14" s="10">
        <v>352</v>
      </c>
      <c r="D14" s="10">
        <f>ROUNDUP(C14*Contents!$AF$4,0)</f>
        <v>226</v>
      </c>
      <c r="E14" s="4">
        <f>ROUNDUP(C14*Contents!$AF$5,0)</f>
        <v>201</v>
      </c>
      <c r="F14" s="250"/>
    </row>
    <row r="15" spans="1:6" x14ac:dyDescent="0.2">
      <c r="E15" s="54"/>
      <c r="F15" s="84"/>
    </row>
    <row r="16" spans="1:6" x14ac:dyDescent="0.2">
      <c r="A16" s="206" t="s">
        <v>422</v>
      </c>
      <c r="B16" s="205"/>
      <c r="C16" s="109" t="s">
        <v>0</v>
      </c>
      <c r="D16" s="105" t="s">
        <v>1</v>
      </c>
      <c r="E16" s="137" t="s">
        <v>2</v>
      </c>
      <c r="F16" s="207"/>
    </row>
    <row r="17" spans="1:6" ht="16.5" customHeight="1" x14ac:dyDescent="0.2">
      <c r="A17" s="240" t="s">
        <v>417</v>
      </c>
      <c r="B17" s="5" t="s">
        <v>423</v>
      </c>
      <c r="C17" s="10">
        <v>92</v>
      </c>
      <c r="D17" s="3">
        <f>ROUNDUP(C17*Contents!$AF$4,0)</f>
        <v>59</v>
      </c>
      <c r="E17" s="27">
        <f>ROUNDUP(C17*Contents!$AF$5,0)</f>
        <v>53</v>
      </c>
      <c r="F17" s="243"/>
    </row>
    <row r="18" spans="1:6" ht="16.5" customHeight="1" x14ac:dyDescent="0.2">
      <c r="A18" s="240" t="s">
        <v>418</v>
      </c>
      <c r="B18" s="6" t="s">
        <v>424</v>
      </c>
      <c r="C18" s="10">
        <v>92</v>
      </c>
      <c r="D18" s="10">
        <f>ROUNDUP(C18*Contents!$AF$4,0)</f>
        <v>59</v>
      </c>
      <c r="E18" s="4">
        <f>ROUNDUP(C18*Contents!$AF$5,0)</f>
        <v>53</v>
      </c>
      <c r="F18" s="209"/>
    </row>
    <row r="19" spans="1:6" ht="16.5" customHeight="1" x14ac:dyDescent="0.2">
      <c r="A19" s="240" t="s">
        <v>420</v>
      </c>
      <c r="B19" s="5" t="s">
        <v>425</v>
      </c>
      <c r="C19" s="10">
        <v>104</v>
      </c>
      <c r="D19" s="3">
        <f>ROUNDUP(C19*Contents!$AF$4,0)</f>
        <v>67</v>
      </c>
      <c r="E19" s="27">
        <f>ROUNDUP(C19*Contents!$AF$5,0)</f>
        <v>60</v>
      </c>
      <c r="F19" s="244"/>
    </row>
    <row r="20" spans="1:6" ht="16.5" customHeight="1" x14ac:dyDescent="0.2">
      <c r="A20" s="240" t="s">
        <v>419</v>
      </c>
      <c r="B20" s="6" t="s">
        <v>426</v>
      </c>
      <c r="C20" s="10">
        <v>104</v>
      </c>
      <c r="D20" s="10">
        <f>ROUNDUP(C20*Contents!$AF$4,0)</f>
        <v>67</v>
      </c>
      <c r="E20" s="4">
        <f>ROUNDUP(C20*Contents!$AF$5,0)</f>
        <v>60</v>
      </c>
      <c r="F20" s="244"/>
    </row>
    <row r="21" spans="1:6" ht="16.5" customHeight="1" x14ac:dyDescent="0.2">
      <c r="A21" s="240" t="s">
        <v>421</v>
      </c>
      <c r="B21" s="6" t="s">
        <v>473</v>
      </c>
      <c r="C21" s="10">
        <v>71</v>
      </c>
      <c r="D21" s="10">
        <f>ROUNDUP(C21*Contents!$AF$4,0)</f>
        <v>46</v>
      </c>
      <c r="E21" s="4">
        <f>ROUNDUP(C21*Contents!$AF$5,0)</f>
        <v>41</v>
      </c>
      <c r="F21" s="230"/>
    </row>
    <row r="22" spans="1:6" x14ac:dyDescent="0.2">
      <c r="E22" s="54"/>
      <c r="F22" s="33"/>
    </row>
    <row r="23" spans="1:6" x14ac:dyDescent="0.2">
      <c r="A23" s="206" t="s">
        <v>154</v>
      </c>
      <c r="B23" s="112" t="s">
        <v>437</v>
      </c>
      <c r="C23" s="109" t="s">
        <v>0</v>
      </c>
      <c r="D23" s="105" t="s">
        <v>1</v>
      </c>
      <c r="E23" s="137" t="s">
        <v>2</v>
      </c>
      <c r="F23" s="207"/>
    </row>
    <row r="24" spans="1:6" x14ac:dyDescent="0.2">
      <c r="A24" s="240" t="s">
        <v>155</v>
      </c>
      <c r="B24" s="6" t="s">
        <v>139</v>
      </c>
      <c r="C24" s="10">
        <v>403</v>
      </c>
      <c r="D24" s="3">
        <f>ROUNDUP(C24*Contents!$AF$4,0)</f>
        <v>258</v>
      </c>
      <c r="E24" s="27">
        <f>ROUNDUP(C24*Contents!$AF$5,0)</f>
        <v>230</v>
      </c>
      <c r="F24" s="209"/>
    </row>
    <row r="25" spans="1:6" x14ac:dyDescent="0.2">
      <c r="A25" s="240" t="s">
        <v>156</v>
      </c>
      <c r="B25" s="6" t="s">
        <v>157</v>
      </c>
      <c r="C25" s="10">
        <v>495</v>
      </c>
      <c r="D25" s="3">
        <f>ROUNDUP(C25*Contents!$AF$4,0)</f>
        <v>317</v>
      </c>
      <c r="E25" s="27">
        <f>ROUNDUP(C25*Contents!$AF$5,0)</f>
        <v>283</v>
      </c>
      <c r="F25" s="209"/>
    </row>
    <row r="26" spans="1:6" x14ac:dyDescent="0.2">
      <c r="A26" s="240" t="s">
        <v>158</v>
      </c>
      <c r="B26" s="6" t="s">
        <v>142</v>
      </c>
      <c r="C26" s="10">
        <v>545</v>
      </c>
      <c r="D26" s="3">
        <f>ROUNDUP(C26*Contents!$AF$4,0)</f>
        <v>349</v>
      </c>
      <c r="E26" s="27">
        <f>ROUNDUP(C26*Contents!$AF$5,0)</f>
        <v>311</v>
      </c>
      <c r="F26" s="209"/>
    </row>
    <row r="27" spans="1:6" ht="15.75" customHeight="1" x14ac:dyDescent="0.2">
      <c r="A27" s="240" t="s">
        <v>159</v>
      </c>
      <c r="B27" s="6" t="s">
        <v>577</v>
      </c>
      <c r="C27" s="10">
        <v>536</v>
      </c>
      <c r="D27" s="3">
        <f>ROUNDUP(C27*Contents!$AF$4,0)</f>
        <v>344</v>
      </c>
      <c r="E27" s="27">
        <f>ROUNDUP(C27*Contents!$AF$5,0)</f>
        <v>306</v>
      </c>
      <c r="F27" s="209"/>
    </row>
    <row r="28" spans="1:6" x14ac:dyDescent="0.2">
      <c r="A28" s="240" t="s">
        <v>160</v>
      </c>
      <c r="B28" s="6" t="s">
        <v>143</v>
      </c>
      <c r="C28" s="10">
        <v>496</v>
      </c>
      <c r="D28" s="3">
        <f>ROUNDUP(C28*Contents!$AF$4,0)</f>
        <v>318</v>
      </c>
      <c r="E28" s="27">
        <f>ROUNDUP(C28*Contents!$AF$5,0)</f>
        <v>283</v>
      </c>
      <c r="F28" s="209"/>
    </row>
    <row r="29" spans="1:6" x14ac:dyDescent="0.2">
      <c r="A29" s="240" t="s">
        <v>161</v>
      </c>
      <c r="B29" s="6" t="s">
        <v>589</v>
      </c>
      <c r="C29" s="10">
        <v>430</v>
      </c>
      <c r="D29" s="3">
        <f>ROUNDUP(C29*Contents!$AF$4,0)</f>
        <v>276</v>
      </c>
      <c r="E29" s="27">
        <f>ROUNDUP(C29*Contents!$AF$5,0)</f>
        <v>246</v>
      </c>
      <c r="F29" s="209"/>
    </row>
    <row r="30" spans="1:6" x14ac:dyDescent="0.2">
      <c r="A30" s="240" t="s">
        <v>457</v>
      </c>
      <c r="B30" s="6" t="s">
        <v>464</v>
      </c>
      <c r="C30" s="10">
        <v>495</v>
      </c>
      <c r="D30" s="3">
        <f>ROUNDUP(C30*Contents!$AF$4,0)</f>
        <v>317</v>
      </c>
      <c r="E30" s="27">
        <f>ROUNDUP(C30*Contents!$AF$5,0)</f>
        <v>283</v>
      </c>
      <c r="F30" s="209"/>
    </row>
    <row r="31" spans="1:6" x14ac:dyDescent="0.2">
      <c r="A31" s="240" t="s">
        <v>162</v>
      </c>
      <c r="B31" s="6" t="s">
        <v>163</v>
      </c>
      <c r="C31" s="10">
        <v>480</v>
      </c>
      <c r="D31" s="3">
        <f>ROUNDUP(C31*Contents!$AF$4,0)</f>
        <v>308</v>
      </c>
      <c r="E31" s="4">
        <f>ROUNDUP(C31*Contents!$AF$5,0)</f>
        <v>274</v>
      </c>
      <c r="F31" s="209"/>
    </row>
    <row r="32" spans="1:6" ht="14.25" customHeight="1" x14ac:dyDescent="0.2">
      <c r="A32" s="245" t="s">
        <v>393</v>
      </c>
      <c r="B32" s="334" t="s">
        <v>590</v>
      </c>
      <c r="C32" s="183">
        <v>70</v>
      </c>
      <c r="D32" s="183">
        <f>ROUNDUP(C32*Contents!$AF$4,0)</f>
        <v>45</v>
      </c>
      <c r="E32" s="185">
        <f>ROUNDUP(C32*Contents!$AF$5,0)</f>
        <v>40</v>
      </c>
      <c r="F32" s="230"/>
    </row>
    <row r="33" spans="1:6" x14ac:dyDescent="0.2">
      <c r="A33" s="379"/>
      <c r="B33" s="379"/>
      <c r="C33" s="379"/>
      <c r="D33" s="379"/>
      <c r="E33" s="74"/>
      <c r="F33" s="33"/>
    </row>
    <row r="34" spans="1:6" x14ac:dyDescent="0.2">
      <c r="A34" s="206" t="s">
        <v>408</v>
      </c>
      <c r="B34" s="205"/>
      <c r="C34" s="109" t="s">
        <v>0</v>
      </c>
      <c r="D34" s="138" t="s">
        <v>1</v>
      </c>
      <c r="E34" s="137" t="s">
        <v>2</v>
      </c>
      <c r="F34" s="207"/>
    </row>
    <row r="35" spans="1:6" ht="16.5" customHeight="1" x14ac:dyDescent="0.2">
      <c r="A35" s="240" t="s">
        <v>164</v>
      </c>
      <c r="B35" s="5" t="s">
        <v>289</v>
      </c>
      <c r="C35" s="10">
        <v>330</v>
      </c>
      <c r="D35" s="10">
        <f>ROUNDUP(C35*Contents!$AF$4,0)</f>
        <v>212</v>
      </c>
      <c r="E35" s="4">
        <f>ROUNDUP(C35*Contents!$AF$5,0)</f>
        <v>189</v>
      </c>
      <c r="F35" s="230"/>
    </row>
    <row r="36" spans="1:6" x14ac:dyDescent="0.2">
      <c r="A36" s="380"/>
      <c r="B36" s="380"/>
      <c r="C36" s="380"/>
      <c r="D36" s="380"/>
      <c r="E36" s="380"/>
      <c r="F36" s="33"/>
    </row>
    <row r="37" spans="1:6" x14ac:dyDescent="0.2">
      <c r="A37" s="206" t="s">
        <v>165</v>
      </c>
      <c r="B37" s="205"/>
      <c r="C37" s="109" t="s">
        <v>0</v>
      </c>
      <c r="D37" s="105" t="s">
        <v>1</v>
      </c>
      <c r="E37" s="137" t="s">
        <v>2</v>
      </c>
      <c r="F37" s="207"/>
    </row>
    <row r="38" spans="1:6" ht="16.5" customHeight="1" x14ac:dyDescent="0.2">
      <c r="A38" s="240" t="s">
        <v>166</v>
      </c>
      <c r="B38" s="5" t="s">
        <v>167</v>
      </c>
      <c r="C38" s="10">
        <v>269</v>
      </c>
      <c r="D38" s="3">
        <f>ROUNDUP(C38*Contents!$AF$4,0)</f>
        <v>173</v>
      </c>
      <c r="E38" s="27">
        <f>ROUNDUP(C38*Contents!$AF$5,0)</f>
        <v>154</v>
      </c>
      <c r="F38" s="243"/>
    </row>
    <row r="39" spans="1:6" ht="16.5" customHeight="1" x14ac:dyDescent="0.2">
      <c r="A39" s="240" t="s">
        <v>168</v>
      </c>
      <c r="B39" s="6" t="s">
        <v>169</v>
      </c>
      <c r="C39" s="10">
        <v>269</v>
      </c>
      <c r="D39" s="10">
        <f>ROUNDUP(C39*Contents!$AF$4,0)</f>
        <v>173</v>
      </c>
      <c r="E39" s="4">
        <f>ROUNDUP(C39*Contents!$AF$5,0)</f>
        <v>154</v>
      </c>
      <c r="F39" s="230"/>
    </row>
    <row r="40" spans="1:6" x14ac:dyDescent="0.2">
      <c r="E40" s="54"/>
      <c r="F40" s="33"/>
    </row>
    <row r="41" spans="1:6" x14ac:dyDescent="0.2">
      <c r="A41" s="206" t="s">
        <v>170</v>
      </c>
      <c r="B41" s="112"/>
      <c r="C41" s="109" t="s">
        <v>0</v>
      </c>
      <c r="D41" s="105" t="s">
        <v>1</v>
      </c>
      <c r="E41" s="137" t="s">
        <v>2</v>
      </c>
      <c r="F41" s="207"/>
    </row>
    <row r="42" spans="1:6" ht="18.75" customHeight="1" x14ac:dyDescent="0.2">
      <c r="A42" s="240" t="s">
        <v>171</v>
      </c>
      <c r="B42" s="6" t="s">
        <v>172</v>
      </c>
      <c r="C42" s="10">
        <v>269</v>
      </c>
      <c r="D42" s="3">
        <f>ROUNDUP(C42*Contents!$AF$4,0)</f>
        <v>173</v>
      </c>
      <c r="E42" s="27">
        <f>ROUNDUP(C42*Contents!$AF$5,0)</f>
        <v>154</v>
      </c>
      <c r="F42" s="243"/>
    </row>
    <row r="43" spans="1:6" ht="18" customHeight="1" x14ac:dyDescent="0.2">
      <c r="A43" s="240" t="s">
        <v>173</v>
      </c>
      <c r="B43" s="6" t="s">
        <v>174</v>
      </c>
      <c r="C43" s="10">
        <v>269</v>
      </c>
      <c r="D43" s="10">
        <f>ROUNDUP(C43*Contents!$AF$4,0)</f>
        <v>173</v>
      </c>
      <c r="E43" s="4">
        <f>ROUNDUP(C43*Contents!$AF$5,0)</f>
        <v>154</v>
      </c>
      <c r="F43" s="230"/>
    </row>
    <row r="44" spans="1:6" x14ac:dyDescent="0.2">
      <c r="A44" s="371"/>
      <c r="B44" s="372"/>
      <c r="C44" s="372"/>
      <c r="D44" s="372"/>
      <c r="E44" s="372"/>
      <c r="F44" s="373"/>
    </row>
  </sheetData>
  <mergeCells count="4">
    <mergeCell ref="A33:D33"/>
    <mergeCell ref="A36:E36"/>
    <mergeCell ref="A44:F44"/>
    <mergeCell ref="A1:F1"/>
  </mergeCells>
  <phoneticPr fontId="2" type="noConversion"/>
  <conditionalFormatting sqref="D16">
    <cfRule type="cellIs" dxfId="34" priority="5" stopIfTrue="1" operator="equal">
      <formula>0</formula>
    </cfRule>
  </conditionalFormatting>
  <conditionalFormatting sqref="D3:E14 D23 D24:E32 E33 D34 D35:E35 D37 D38:E39 D41 D42:E43">
    <cfRule type="cellIs" dxfId="33" priority="6" stopIfTrue="1" operator="equal">
      <formula>0</formula>
    </cfRule>
  </conditionalFormatting>
  <conditionalFormatting sqref="D17:E21">
    <cfRule type="cellIs" dxfId="32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50"/>
  <sheetViews>
    <sheetView tabSelected="1" zoomScaleNormal="100" workbookViewId="0">
      <selection activeCell="H17" sqref="H17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0.25" customHeight="1" x14ac:dyDescent="0.2">
      <c r="A1" s="381" t="s">
        <v>481</v>
      </c>
      <c r="B1" s="382"/>
      <c r="C1" s="382"/>
      <c r="D1" s="382"/>
      <c r="E1" s="382"/>
      <c r="F1" s="383"/>
    </row>
    <row r="2" spans="1:6" ht="14.1" customHeight="1" x14ac:dyDescent="0.2">
      <c r="A2" s="206" t="s">
        <v>128</v>
      </c>
      <c r="B2" s="205"/>
      <c r="C2" s="109" t="s">
        <v>0</v>
      </c>
      <c r="D2" s="105" t="s">
        <v>1</v>
      </c>
      <c r="E2" s="137" t="s">
        <v>2</v>
      </c>
      <c r="F2" s="207"/>
    </row>
    <row r="3" spans="1:6" ht="14.1" customHeight="1" x14ac:dyDescent="0.2">
      <c r="A3" s="240" t="s">
        <v>129</v>
      </c>
      <c r="B3" s="6" t="s">
        <v>130</v>
      </c>
      <c r="C3" s="10">
        <v>137</v>
      </c>
      <c r="D3" s="10">
        <f>ROUNDUP(C3*Contents!$AF$4,0)</f>
        <v>88</v>
      </c>
      <c r="E3" s="4">
        <f>ROUNDUP(C3*Contents!$AF$5,0)</f>
        <v>79</v>
      </c>
      <c r="F3" s="212"/>
    </row>
    <row r="4" spans="1:6" x14ac:dyDescent="0.2">
      <c r="A4" s="240" t="s">
        <v>131</v>
      </c>
      <c r="B4" s="6" t="s">
        <v>591</v>
      </c>
      <c r="C4" s="10">
        <v>259</v>
      </c>
      <c r="D4" s="10">
        <f>ROUNDUP(C4*Contents!$AF$4,0)</f>
        <v>166</v>
      </c>
      <c r="E4" s="4">
        <f>ROUNDUP(C4*Contents!$AF$5,0)</f>
        <v>148</v>
      </c>
      <c r="F4" s="214"/>
    </row>
    <row r="5" spans="1:6" ht="8.25" customHeight="1" x14ac:dyDescent="0.2">
      <c r="E5" s="54"/>
      <c r="F5" s="33"/>
    </row>
    <row r="6" spans="1:6" ht="15.75" customHeight="1" x14ac:dyDescent="0.2">
      <c r="A6" s="206" t="s">
        <v>554</v>
      </c>
      <c r="B6" s="205"/>
      <c r="C6" s="109" t="s">
        <v>0</v>
      </c>
      <c r="D6" s="105" t="s">
        <v>1</v>
      </c>
      <c r="E6" s="137" t="s">
        <v>2</v>
      </c>
      <c r="F6" s="212"/>
    </row>
    <row r="7" spans="1:6" ht="14.1" customHeight="1" x14ac:dyDescent="0.2">
      <c r="A7" s="251" t="s">
        <v>320</v>
      </c>
      <c r="B7" s="18" t="s">
        <v>592</v>
      </c>
      <c r="C7" s="19">
        <v>633</v>
      </c>
      <c r="D7" s="3">
        <f>ROUNDUP(C7*Contents!$AF$4,0)</f>
        <v>406</v>
      </c>
      <c r="E7" s="27">
        <f>ROUNDUP(C7*Contents!$AF$5,0)</f>
        <v>361</v>
      </c>
      <c r="F7" s="209"/>
    </row>
    <row r="8" spans="1:6" ht="14.1" customHeight="1" x14ac:dyDescent="0.2">
      <c r="A8" s="208" t="s">
        <v>321</v>
      </c>
      <c r="B8" s="18" t="s">
        <v>593</v>
      </c>
      <c r="C8" s="10">
        <v>633</v>
      </c>
      <c r="D8" s="10">
        <f>ROUNDUP(C8*Contents!$AF$4,0)</f>
        <v>406</v>
      </c>
      <c r="E8" s="4">
        <f>ROUNDUP(C8*Contents!$AF$5,0)</f>
        <v>361</v>
      </c>
      <c r="F8" s="214"/>
    </row>
    <row r="9" spans="1:6" ht="8.25" customHeight="1" x14ac:dyDescent="0.2"/>
    <row r="10" spans="1:6" ht="4.5" customHeight="1" x14ac:dyDescent="0.2">
      <c r="A10" s="149"/>
      <c r="B10" s="150"/>
      <c r="C10" s="24"/>
      <c r="D10" s="24"/>
      <c r="E10" s="43"/>
    </row>
    <row r="11" spans="1:6" ht="14.1" customHeight="1" x14ac:dyDescent="0.2">
      <c r="A11" s="206" t="s">
        <v>548</v>
      </c>
      <c r="B11" s="205"/>
      <c r="C11" s="109" t="s">
        <v>0</v>
      </c>
      <c r="D11" s="105" t="s">
        <v>1</v>
      </c>
      <c r="E11" s="137" t="s">
        <v>2</v>
      </c>
      <c r="F11" s="252"/>
    </row>
    <row r="12" spans="1:6" ht="23.25" customHeight="1" x14ac:dyDescent="0.2">
      <c r="A12" s="240" t="s">
        <v>504</v>
      </c>
      <c r="B12" s="6" t="s">
        <v>549</v>
      </c>
      <c r="C12" s="10">
        <v>390</v>
      </c>
      <c r="D12" s="10">
        <f>ROUNDUP(C12*Contents!$AF$4,0)</f>
        <v>250</v>
      </c>
      <c r="E12" s="4">
        <f>ROUNDUP(C12*Contents!$AF$5,0)</f>
        <v>223</v>
      </c>
      <c r="F12" s="253"/>
    </row>
    <row r="13" spans="1:6" ht="6.75" customHeight="1" x14ac:dyDescent="0.2">
      <c r="A13" s="149"/>
      <c r="B13" s="150"/>
      <c r="C13" s="24"/>
      <c r="D13" s="24"/>
      <c r="E13" s="43"/>
    </row>
    <row r="14" spans="1:6" ht="14.1" customHeight="1" x14ac:dyDescent="0.2">
      <c r="A14" s="206" t="s">
        <v>611</v>
      </c>
      <c r="B14" s="205"/>
      <c r="C14" s="108" t="s">
        <v>0</v>
      </c>
      <c r="D14" s="105" t="s">
        <v>1</v>
      </c>
      <c r="E14" s="137" t="s">
        <v>2</v>
      </c>
      <c r="F14" s="252"/>
    </row>
    <row r="15" spans="1:6" x14ac:dyDescent="0.2">
      <c r="A15" s="254" t="s">
        <v>508</v>
      </c>
      <c r="B15" s="5" t="s">
        <v>550</v>
      </c>
      <c r="C15" s="10">
        <v>246</v>
      </c>
      <c r="D15" s="10">
        <f>ROUNDUP(C15*Contents!$AF$4,0)</f>
        <v>158</v>
      </c>
      <c r="E15" s="4">
        <f>ROUNDUP(C15*Contents!$AF$5,0)</f>
        <v>141</v>
      </c>
      <c r="F15" s="209"/>
    </row>
    <row r="16" spans="1:6" ht="28.5" x14ac:dyDescent="0.2">
      <c r="A16" s="254" t="s">
        <v>509</v>
      </c>
      <c r="B16" s="6" t="s">
        <v>551</v>
      </c>
      <c r="C16" s="10">
        <v>334</v>
      </c>
      <c r="D16" s="10">
        <f>ROUNDUP(C16*Contents!$AF$4,0)</f>
        <v>214</v>
      </c>
      <c r="E16" s="4">
        <f>ROUNDUP(C16*Contents!$AF$5,0)</f>
        <v>191</v>
      </c>
      <c r="F16" s="209"/>
    </row>
    <row r="17" spans="1:6" ht="15" customHeight="1" x14ac:dyDescent="0.2">
      <c r="A17" s="255" t="s">
        <v>552</v>
      </c>
      <c r="B17" s="26" t="s">
        <v>561</v>
      </c>
      <c r="C17" s="3">
        <v>315</v>
      </c>
      <c r="D17" s="10">
        <f>ROUNDUP(C17*Contents!$AF$4,0)</f>
        <v>202</v>
      </c>
      <c r="E17" s="4">
        <f>ROUNDUP(C17*Contents!$AF$5,0)</f>
        <v>180</v>
      </c>
      <c r="F17" s="209"/>
    </row>
    <row r="18" spans="1:6" ht="28.5" x14ac:dyDescent="0.2">
      <c r="A18" s="255" t="s">
        <v>553</v>
      </c>
      <c r="B18" s="26" t="s">
        <v>562</v>
      </c>
      <c r="C18" s="3">
        <v>405</v>
      </c>
      <c r="D18" s="10">
        <f>ROUNDUP(C18*Contents!$AF$4,0)</f>
        <v>260</v>
      </c>
      <c r="E18" s="4">
        <f>ROUNDUP(C18*Contents!$AF$5,0)</f>
        <v>231</v>
      </c>
      <c r="F18" s="209"/>
    </row>
    <row r="19" spans="1:6" ht="14.25" customHeight="1" x14ac:dyDescent="0.2">
      <c r="A19" s="256" t="s">
        <v>510</v>
      </c>
      <c r="B19" s="172" t="s">
        <v>641</v>
      </c>
      <c r="C19" s="257">
        <v>79</v>
      </c>
      <c r="D19" s="257">
        <f>ROUNDUP(C19*Contents!$AF$4,0)</f>
        <v>51</v>
      </c>
      <c r="E19" s="258">
        <f>ROUNDUP(C19*Contents!$AF$5,0)</f>
        <v>46</v>
      </c>
      <c r="F19" s="214"/>
    </row>
    <row r="20" spans="1:6" ht="9" customHeight="1" x14ac:dyDescent="0.2">
      <c r="A20" s="317"/>
      <c r="B20" s="202"/>
      <c r="C20" s="318"/>
      <c r="D20" s="318"/>
      <c r="E20" s="193"/>
      <c r="F20" s="33"/>
    </row>
    <row r="21" spans="1:6" ht="14.1" customHeight="1" x14ac:dyDescent="0.2">
      <c r="A21" s="387" t="s">
        <v>511</v>
      </c>
      <c r="B21" s="388"/>
      <c r="C21" s="388"/>
      <c r="D21" s="388"/>
      <c r="E21" s="388"/>
      <c r="F21" s="389"/>
    </row>
    <row r="22" spans="1:6" ht="14.1" customHeight="1" x14ac:dyDescent="0.2">
      <c r="A22" s="259" t="s">
        <v>404</v>
      </c>
      <c r="B22" s="151" t="s">
        <v>380</v>
      </c>
      <c r="C22" s="147"/>
      <c r="D22" s="24"/>
      <c r="E22" s="181"/>
      <c r="F22" s="209"/>
    </row>
    <row r="23" spans="1:6" ht="13.5" customHeight="1" x14ac:dyDescent="0.2">
      <c r="A23" s="260" t="s">
        <v>369</v>
      </c>
      <c r="B23" s="5" t="s">
        <v>403</v>
      </c>
      <c r="C23" s="30">
        <v>408</v>
      </c>
      <c r="D23" s="10">
        <f>ROUNDUP(C23*Contents!$AF$4,0)</f>
        <v>262</v>
      </c>
      <c r="E23" s="4">
        <f>ROUNDUP(C23*Contents!$AF$5,0)</f>
        <v>233</v>
      </c>
      <c r="F23" s="209"/>
    </row>
    <row r="24" spans="1:6" ht="13.5" customHeight="1" x14ac:dyDescent="0.2">
      <c r="A24" s="260" t="s">
        <v>370</v>
      </c>
      <c r="B24" s="5" t="s">
        <v>379</v>
      </c>
      <c r="C24" s="10">
        <v>635</v>
      </c>
      <c r="D24" s="10">
        <f>ROUNDUP(C24*Contents!$AF$4,0)</f>
        <v>407</v>
      </c>
      <c r="E24" s="4">
        <f>ROUNDUP(C24*Contents!$AF$5,0)</f>
        <v>362</v>
      </c>
      <c r="F24" s="209"/>
    </row>
    <row r="25" spans="1:6" ht="13.5" customHeight="1" x14ac:dyDescent="0.2">
      <c r="A25" s="260" t="s">
        <v>371</v>
      </c>
      <c r="B25" s="5" t="s">
        <v>381</v>
      </c>
      <c r="C25" s="10">
        <v>408</v>
      </c>
      <c r="D25" s="10">
        <f>ROUNDUP(C25*Contents!$AF$4,0)</f>
        <v>262</v>
      </c>
      <c r="E25" s="4">
        <f>ROUNDUP(C25*Contents!$AF$5,0)</f>
        <v>233</v>
      </c>
      <c r="F25" s="209"/>
    </row>
    <row r="26" spans="1:6" ht="13.5" customHeight="1" x14ac:dyDescent="0.2">
      <c r="A26" s="260" t="s">
        <v>372</v>
      </c>
      <c r="B26" s="5" t="s">
        <v>382</v>
      </c>
      <c r="C26" s="10">
        <v>635</v>
      </c>
      <c r="D26" s="10">
        <f>ROUNDUP(C26*Contents!$AF$4,0)</f>
        <v>407</v>
      </c>
      <c r="E26" s="4">
        <f>ROUNDUP(C26*Contents!$AF$5,0)</f>
        <v>362</v>
      </c>
      <c r="F26" s="209"/>
    </row>
    <row r="27" spans="1:6" ht="13.5" customHeight="1" x14ac:dyDescent="0.2">
      <c r="A27" s="260" t="s">
        <v>373</v>
      </c>
      <c r="B27" s="6" t="s">
        <v>383</v>
      </c>
      <c r="C27" s="10">
        <v>408</v>
      </c>
      <c r="D27" s="10">
        <f>ROUNDUP(C27*Contents!$AF$4,0)</f>
        <v>262</v>
      </c>
      <c r="E27" s="4">
        <f>ROUNDUP(C27*Contents!$AF$5,0)</f>
        <v>233</v>
      </c>
      <c r="F27" s="209"/>
    </row>
    <row r="28" spans="1:6" ht="13.5" customHeight="1" x14ac:dyDescent="0.2">
      <c r="A28" s="260" t="s">
        <v>374</v>
      </c>
      <c r="B28" s="6" t="s">
        <v>384</v>
      </c>
      <c r="C28" s="10">
        <v>635</v>
      </c>
      <c r="D28" s="10">
        <f>ROUNDUP(C28*Contents!$AF$4,0)</f>
        <v>407</v>
      </c>
      <c r="E28" s="4">
        <f>ROUNDUP(C28*Contents!$AF$5,0)</f>
        <v>362</v>
      </c>
      <c r="F28" s="209"/>
    </row>
    <row r="29" spans="1:6" ht="13.5" customHeight="1" x14ac:dyDescent="0.2">
      <c r="A29" s="260" t="s">
        <v>375</v>
      </c>
      <c r="B29" s="5" t="s">
        <v>555</v>
      </c>
      <c r="C29" s="10">
        <v>74</v>
      </c>
      <c r="D29" s="10">
        <f>ROUNDUP(C29*Contents!$AF$4,0)</f>
        <v>48</v>
      </c>
      <c r="E29" s="4">
        <f>ROUNDUP(C29*Contents!$AF$5,0)</f>
        <v>43</v>
      </c>
      <c r="F29" s="209"/>
    </row>
    <row r="30" spans="1:6" ht="13.5" customHeight="1" x14ac:dyDescent="0.2">
      <c r="A30" s="260" t="s">
        <v>376</v>
      </c>
      <c r="B30" s="5" t="s">
        <v>412</v>
      </c>
      <c r="C30" s="10">
        <v>103</v>
      </c>
      <c r="D30" s="10">
        <f>ROUNDUP(C30*Contents!$AF$4,0)</f>
        <v>66</v>
      </c>
      <c r="E30" s="4">
        <f>ROUNDUP(C30*Contents!$AF$5,0)</f>
        <v>59</v>
      </c>
      <c r="F30" s="209"/>
    </row>
    <row r="31" spans="1:6" ht="13.5" customHeight="1" x14ac:dyDescent="0.2">
      <c r="A31" s="260" t="s">
        <v>377</v>
      </c>
      <c r="B31" s="5" t="s">
        <v>556</v>
      </c>
      <c r="C31" s="10">
        <v>140</v>
      </c>
      <c r="D31" s="10">
        <f>ROUNDUP(C31*Contents!$AF$4,0)</f>
        <v>90</v>
      </c>
      <c r="E31" s="4">
        <f>ROUNDUP(C31*Contents!$AF$5,0)</f>
        <v>80</v>
      </c>
      <c r="F31" s="209"/>
    </row>
    <row r="32" spans="1:6" ht="13.5" customHeight="1" x14ac:dyDescent="0.2">
      <c r="A32" s="260" t="s">
        <v>378</v>
      </c>
      <c r="B32" s="5" t="s">
        <v>415</v>
      </c>
      <c r="C32" s="10">
        <v>82</v>
      </c>
      <c r="D32" s="10">
        <f>ROUNDUP(C32*Contents!$AF$4,0)</f>
        <v>53</v>
      </c>
      <c r="E32" s="4">
        <f>ROUNDUP(C32*Contents!$AF$5,0)</f>
        <v>47</v>
      </c>
      <c r="F32" s="209"/>
    </row>
    <row r="33" spans="1:6" ht="13.5" customHeight="1" x14ac:dyDescent="0.2">
      <c r="A33" s="260" t="s">
        <v>386</v>
      </c>
      <c r="B33" s="5" t="s">
        <v>385</v>
      </c>
      <c r="C33" s="10">
        <v>112</v>
      </c>
      <c r="D33" s="10">
        <f>ROUNDUP(C33*Contents!$AF$4,0)</f>
        <v>72</v>
      </c>
      <c r="E33" s="4">
        <f>ROUNDUP(C33*Contents!$AF$5,0)</f>
        <v>64</v>
      </c>
      <c r="F33" s="209"/>
    </row>
    <row r="34" spans="1:6" ht="13.5" customHeight="1" x14ac:dyDescent="0.2">
      <c r="A34" s="261" t="s">
        <v>393</v>
      </c>
      <c r="B34" s="164" t="s">
        <v>394</v>
      </c>
      <c r="C34" s="44">
        <v>55</v>
      </c>
      <c r="D34" s="44">
        <f>ROUNDUP(C34*Contents!$AF$4,0)</f>
        <v>36</v>
      </c>
      <c r="E34" s="45">
        <f>ROUNDUP(C34*Contents!$AF$5,0)</f>
        <v>32</v>
      </c>
      <c r="F34" s="209"/>
    </row>
    <row r="35" spans="1:6" ht="13.5" customHeight="1" thickBot="1" x14ac:dyDescent="0.25">
      <c r="A35" s="384" t="s">
        <v>414</v>
      </c>
      <c r="B35" s="385"/>
      <c r="C35" s="385"/>
      <c r="D35" s="385"/>
      <c r="E35" s="386"/>
      <c r="F35" s="209"/>
    </row>
    <row r="36" spans="1:6" ht="14.1" customHeight="1" x14ac:dyDescent="0.2">
      <c r="A36" s="259" t="s">
        <v>405</v>
      </c>
      <c r="B36" s="151" t="s">
        <v>362</v>
      </c>
      <c r="C36" s="19">
        <v>329</v>
      </c>
      <c r="D36" s="19">
        <f>ROUNDUP(C36*Contents!$AF$4,0)</f>
        <v>211</v>
      </c>
      <c r="E36" s="160">
        <f>ROUNDUP(C36*Contents!$AF$5,0)</f>
        <v>188</v>
      </c>
      <c r="F36" s="209"/>
    </row>
    <row r="37" spans="1:6" ht="14.1" customHeight="1" x14ac:dyDescent="0.2">
      <c r="A37" s="240" t="s">
        <v>406</v>
      </c>
      <c r="B37" s="5" t="s">
        <v>363</v>
      </c>
      <c r="C37" s="10">
        <v>420</v>
      </c>
      <c r="D37" s="10">
        <f>ROUNDUP(C37*Contents!$AF$4,0)</f>
        <v>269</v>
      </c>
      <c r="E37" s="4">
        <f>ROUNDUP(C37*Contents!$AF$5,0)</f>
        <v>240</v>
      </c>
      <c r="F37" s="209"/>
    </row>
    <row r="38" spans="1:6" ht="14.1" customHeight="1" x14ac:dyDescent="0.2">
      <c r="A38" s="240" t="s">
        <v>407</v>
      </c>
      <c r="B38" s="5" t="s">
        <v>364</v>
      </c>
      <c r="C38" s="10">
        <v>520</v>
      </c>
      <c r="D38" s="10">
        <f>ROUNDUP(C38*Contents!$AF$4,0)</f>
        <v>333</v>
      </c>
      <c r="E38" s="4">
        <f>ROUNDUP(C38*Contents!$AF$5,0)</f>
        <v>297</v>
      </c>
      <c r="F38" s="209"/>
    </row>
    <row r="39" spans="1:6" ht="11.25" customHeight="1" x14ac:dyDescent="0.2">
      <c r="A39" s="262" t="s">
        <v>387</v>
      </c>
      <c r="B39" s="178"/>
      <c r="C39" s="179"/>
      <c r="D39" s="179"/>
      <c r="E39" s="180"/>
      <c r="F39" s="263"/>
    </row>
    <row r="40" spans="1:6" ht="14.1" customHeight="1" x14ac:dyDescent="0.2">
      <c r="A40" s="264" t="s">
        <v>375</v>
      </c>
      <c r="B40" s="5" t="s">
        <v>413</v>
      </c>
      <c r="C40" s="10">
        <v>74</v>
      </c>
      <c r="D40" s="10">
        <f>ROUNDUP(C40*Contents!$AF$4,0)</f>
        <v>48</v>
      </c>
      <c r="E40" s="4">
        <f>ROUNDUP(C40*Contents!$AF$5,0)</f>
        <v>43</v>
      </c>
      <c r="F40" s="209"/>
    </row>
    <row r="41" spans="1:6" ht="14.1" customHeight="1" x14ac:dyDescent="0.2">
      <c r="A41" s="260" t="s">
        <v>376</v>
      </c>
      <c r="B41" s="5" t="s">
        <v>412</v>
      </c>
      <c r="C41" s="10">
        <v>103</v>
      </c>
      <c r="D41" s="10">
        <f>ROUNDUP(C41*Contents!$AF$4,0)</f>
        <v>66</v>
      </c>
      <c r="E41" s="4">
        <f>ROUNDUP(C41*Contents!$AF$5,0)</f>
        <v>59</v>
      </c>
      <c r="F41" s="209"/>
    </row>
    <row r="42" spans="1:6" ht="14.1" customHeight="1" x14ac:dyDescent="0.2">
      <c r="A42" s="260" t="s">
        <v>378</v>
      </c>
      <c r="B42" s="5" t="s">
        <v>415</v>
      </c>
      <c r="C42" s="10">
        <v>82</v>
      </c>
      <c r="D42" s="10">
        <f>ROUNDUP(C42*Contents!$AF$4,0)</f>
        <v>53</v>
      </c>
      <c r="E42" s="4">
        <f>ROUNDUP(C42*Contents!$AF$5,0)</f>
        <v>47</v>
      </c>
      <c r="F42" s="209"/>
    </row>
    <row r="43" spans="1:6" ht="14.1" customHeight="1" x14ac:dyDescent="0.2">
      <c r="A43" s="260" t="s">
        <v>386</v>
      </c>
      <c r="B43" s="196" t="s">
        <v>547</v>
      </c>
      <c r="C43" s="10">
        <v>112</v>
      </c>
      <c r="D43" s="10">
        <f>ROUNDUP(C43*Contents!$AF$4,0)</f>
        <v>72</v>
      </c>
      <c r="E43" s="4">
        <f>ROUNDUP(C43*Contents!$AF$5,0)</f>
        <v>64</v>
      </c>
      <c r="F43" s="209"/>
    </row>
    <row r="44" spans="1:6" ht="14.1" customHeight="1" x14ac:dyDescent="0.2">
      <c r="A44" s="260" t="s">
        <v>393</v>
      </c>
      <c r="B44" s="151" t="s">
        <v>394</v>
      </c>
      <c r="C44" s="10">
        <v>55</v>
      </c>
      <c r="D44" s="10">
        <f>ROUNDUP(C44*Contents!$AF$4,0)</f>
        <v>36</v>
      </c>
      <c r="E44" s="4">
        <f>ROUNDUP(C44*Contents!$AF$5,0)</f>
        <v>32</v>
      </c>
      <c r="F44" s="214"/>
    </row>
    <row r="45" spans="1:6" x14ac:dyDescent="0.2">
      <c r="A45" s="371"/>
      <c r="B45" s="372"/>
      <c r="C45" s="372"/>
      <c r="D45" s="372"/>
      <c r="E45" s="372"/>
      <c r="F45" s="373"/>
    </row>
    <row r="46" spans="1:6" ht="52.5" customHeight="1" x14ac:dyDescent="0.2"/>
    <row r="49" ht="30" customHeight="1" x14ac:dyDescent="0.2"/>
    <row r="50" ht="16.5" customHeight="1" x14ac:dyDescent="0.2"/>
  </sheetData>
  <mergeCells count="4">
    <mergeCell ref="A45:F45"/>
    <mergeCell ref="A1:F1"/>
    <mergeCell ref="A35:E35"/>
    <mergeCell ref="A21:F21"/>
  </mergeCells>
  <phoneticPr fontId="2" type="noConversion"/>
  <conditionalFormatting sqref="D2 D6 D7:E8 D10:E10 D14 D22:E34 D36:E44">
    <cfRule type="cellIs" dxfId="31" priority="8" stopIfTrue="1" operator="equal">
      <formula>0</formula>
    </cfRule>
  </conditionalFormatting>
  <conditionalFormatting sqref="D11">
    <cfRule type="cellIs" dxfId="30" priority="5" stopIfTrue="1" operator="equal">
      <formula>0</formula>
    </cfRule>
  </conditionalFormatting>
  <conditionalFormatting sqref="D3:E4">
    <cfRule type="cellIs" dxfId="29" priority="1" stopIfTrue="1" operator="equal">
      <formula>0</formula>
    </cfRule>
  </conditionalFormatting>
  <conditionalFormatting sqref="D12:E13">
    <cfRule type="cellIs" dxfId="28" priority="4" stopIfTrue="1" operator="equal">
      <formula>0</formula>
    </cfRule>
  </conditionalFormatting>
  <conditionalFormatting sqref="D15:E20">
    <cfRule type="cellIs" dxfId="27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25" header="0.25" footer="0.25"/>
  <pageSetup paperSize="9" scale="80" orientation="landscape" r:id="rId1"/>
  <headerFooter alignWithMargins="0">
    <oddFooter>&amp;R&amp;8&amp;A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8"/>
  <sheetViews>
    <sheetView topLeftCell="A10" zoomScaleNormal="100" workbookViewId="0">
      <selection activeCell="A22" sqref="A22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632</v>
      </c>
      <c r="B1" s="382"/>
      <c r="C1" s="382"/>
      <c r="D1" s="382"/>
      <c r="E1" s="382"/>
      <c r="F1" s="383"/>
    </row>
    <row r="2" spans="1:6" ht="15" customHeight="1" x14ac:dyDescent="0.2">
      <c r="A2" s="206" t="s">
        <v>409</v>
      </c>
      <c r="B2" s="205"/>
      <c r="C2" s="108" t="s">
        <v>0</v>
      </c>
      <c r="D2" s="105" t="s">
        <v>1</v>
      </c>
      <c r="E2" s="137" t="s">
        <v>2</v>
      </c>
      <c r="F2" s="252"/>
    </row>
    <row r="3" spans="1:6" ht="30" customHeight="1" x14ac:dyDescent="0.2">
      <c r="A3" s="208" t="s">
        <v>132</v>
      </c>
      <c r="B3" s="6" t="s">
        <v>700</v>
      </c>
      <c r="C3" s="10">
        <v>678</v>
      </c>
      <c r="D3" s="10">
        <f>ROUNDUP(C3*Contents!$AF$4,0)</f>
        <v>434</v>
      </c>
      <c r="E3" s="4">
        <f>ROUNDUP(C3*Contents!$AF$5,0)</f>
        <v>387</v>
      </c>
      <c r="F3" s="210"/>
    </row>
    <row r="4" spans="1:6" x14ac:dyDescent="0.2">
      <c r="A4" s="82"/>
      <c r="B4" s="11"/>
      <c r="C4" s="12"/>
      <c r="D4" s="12"/>
      <c r="E4" s="83"/>
      <c r="F4" s="84"/>
    </row>
    <row r="5" spans="1:6" x14ac:dyDescent="0.2">
      <c r="A5" s="206" t="s">
        <v>133</v>
      </c>
      <c r="B5" s="118"/>
      <c r="C5" s="165" t="s">
        <v>0</v>
      </c>
      <c r="D5" s="166" t="s">
        <v>1</v>
      </c>
      <c r="E5" s="167" t="s">
        <v>2</v>
      </c>
      <c r="F5" s="119"/>
    </row>
    <row r="6" spans="1:6" ht="28.5" x14ac:dyDescent="0.2">
      <c r="A6" s="240" t="s">
        <v>390</v>
      </c>
      <c r="B6" s="6" t="s">
        <v>433</v>
      </c>
      <c r="C6" s="10">
        <v>712</v>
      </c>
      <c r="D6" s="10">
        <f>ROUNDUP(C6*Contents!$AF$4,0)</f>
        <v>456</v>
      </c>
      <c r="E6" s="4">
        <f>ROUNDUP(C6*Contents!$AF$5,0)</f>
        <v>406</v>
      </c>
      <c r="F6" s="395"/>
    </row>
    <row r="7" spans="1:6" x14ac:dyDescent="0.2">
      <c r="A7" s="240" t="s">
        <v>402</v>
      </c>
      <c r="B7" s="392"/>
      <c r="C7" s="393"/>
      <c r="D7" s="393"/>
      <c r="E7" s="394"/>
      <c r="F7" s="396"/>
    </row>
    <row r="8" spans="1:6" x14ac:dyDescent="0.2">
      <c r="A8" s="260" t="s">
        <v>397</v>
      </c>
      <c r="B8" s="6" t="s">
        <v>399</v>
      </c>
      <c r="C8" s="10">
        <v>103</v>
      </c>
      <c r="D8" s="10">
        <f>ROUNDUP(C8*Contents!$AF$4,0)</f>
        <v>66</v>
      </c>
      <c r="E8" s="4">
        <f>ROUNDUP(C8*Contents!$AF$5,0)</f>
        <v>59</v>
      </c>
      <c r="F8" s="396"/>
    </row>
    <row r="9" spans="1:6" x14ac:dyDescent="0.2">
      <c r="A9" s="260" t="s">
        <v>398</v>
      </c>
      <c r="B9" s="6" t="s">
        <v>400</v>
      </c>
      <c r="C9" s="10">
        <v>112</v>
      </c>
      <c r="D9" s="10">
        <f>ROUNDUP(C9*Contents!$AF$4,0)</f>
        <v>72</v>
      </c>
      <c r="E9" s="4">
        <f>ROUNDUP(C9*Contents!$AF$5,0)</f>
        <v>64</v>
      </c>
      <c r="F9" s="396"/>
    </row>
    <row r="10" spans="1:6" x14ac:dyDescent="0.2">
      <c r="A10" s="260" t="s">
        <v>393</v>
      </c>
      <c r="B10" s="6" t="s">
        <v>401</v>
      </c>
      <c r="C10" s="10">
        <v>55</v>
      </c>
      <c r="D10" s="10">
        <f>ROUNDUP(C10*Contents!$AF$4,0)</f>
        <v>36</v>
      </c>
      <c r="E10" s="4">
        <f>ROUNDUP(C10*Contents!$AF$5,0)</f>
        <v>32</v>
      </c>
      <c r="F10" s="397"/>
    </row>
    <row r="11" spans="1:6" x14ac:dyDescent="0.2">
      <c r="A11" s="149"/>
      <c r="B11" s="9"/>
      <c r="C11" s="24"/>
      <c r="D11" s="24"/>
      <c r="E11" s="43"/>
    </row>
    <row r="12" spans="1:6" x14ac:dyDescent="0.2">
      <c r="A12" s="206" t="s">
        <v>134</v>
      </c>
      <c r="B12" s="205"/>
      <c r="C12" s="108" t="s">
        <v>0</v>
      </c>
      <c r="D12" s="105" t="s">
        <v>1</v>
      </c>
      <c r="E12" s="137" t="s">
        <v>2</v>
      </c>
      <c r="F12" s="252"/>
    </row>
    <row r="13" spans="1:6" ht="16.5" customHeight="1" x14ac:dyDescent="0.2">
      <c r="A13" s="240" t="s">
        <v>135</v>
      </c>
      <c r="B13" s="151" t="s">
        <v>136</v>
      </c>
      <c r="C13" s="19">
        <v>463</v>
      </c>
      <c r="D13" s="44">
        <f>ROUNDUP(C13*Contents!$AF$4,0)</f>
        <v>297</v>
      </c>
      <c r="E13" s="45">
        <f>ROUNDUP(C13*Contents!$AF$5,0)</f>
        <v>264</v>
      </c>
      <c r="F13" s="212"/>
    </row>
    <row r="14" spans="1:6" ht="18.75" customHeight="1" x14ac:dyDescent="0.2">
      <c r="A14" s="240" t="s">
        <v>137</v>
      </c>
      <c r="B14" s="5" t="s">
        <v>612</v>
      </c>
      <c r="C14" s="10">
        <v>10</v>
      </c>
      <c r="D14" s="10">
        <f>ROUNDUP(C14*Contents!$AF$4,0)</f>
        <v>7</v>
      </c>
      <c r="E14" s="4">
        <f>ROUNDUP(C14*Contents!$AF$5,0)</f>
        <v>6</v>
      </c>
      <c r="F14" s="214"/>
    </row>
    <row r="15" spans="1:6" x14ac:dyDescent="0.2">
      <c r="A15" s="149"/>
      <c r="B15" s="150"/>
      <c r="C15" s="24"/>
      <c r="D15" s="24"/>
      <c r="E15" s="43"/>
    </row>
    <row r="16" spans="1:6" x14ac:dyDescent="0.2">
      <c r="A16" s="206" t="s">
        <v>122</v>
      </c>
      <c r="B16" s="205"/>
      <c r="C16" s="108" t="s">
        <v>0</v>
      </c>
      <c r="D16" s="105" t="s">
        <v>1</v>
      </c>
      <c r="E16" s="137" t="s">
        <v>2</v>
      </c>
      <c r="F16" s="252"/>
    </row>
    <row r="17" spans="1:6" x14ac:dyDescent="0.2">
      <c r="A17" s="208" t="s">
        <v>429</v>
      </c>
      <c r="B17" s="6" t="s">
        <v>430</v>
      </c>
      <c r="C17" s="10">
        <v>404</v>
      </c>
      <c r="D17" s="3">
        <f>ROUNDUP(C17*Contents!$AF$4,0)</f>
        <v>259</v>
      </c>
      <c r="E17" s="27">
        <f>ROUNDUP(C17*Contents!$AF$5,0)</f>
        <v>231</v>
      </c>
      <c r="F17" s="209"/>
    </row>
    <row r="18" spans="1:6" x14ac:dyDescent="0.2">
      <c r="A18" s="208" t="s">
        <v>681</v>
      </c>
      <c r="B18" s="6" t="s">
        <v>338</v>
      </c>
      <c r="C18" s="10">
        <v>148</v>
      </c>
      <c r="D18" s="3">
        <f>ROUNDUP(C18*Contents!$AF$4,0)</f>
        <v>95</v>
      </c>
      <c r="E18" s="27">
        <f>ROUNDUP(C18*Contents!$AF$5,0)</f>
        <v>85</v>
      </c>
      <c r="F18" s="209"/>
    </row>
    <row r="19" spans="1:6" x14ac:dyDescent="0.2">
      <c r="A19" s="208" t="s">
        <v>500</v>
      </c>
      <c r="B19" s="6" t="s">
        <v>431</v>
      </c>
      <c r="C19" s="10">
        <v>356</v>
      </c>
      <c r="D19" s="3">
        <f>ROUNDUP(C19*Contents!$AF$4,0)</f>
        <v>228</v>
      </c>
      <c r="E19" s="27">
        <f>ROUNDUP(C19*Contents!$AF$5,0)</f>
        <v>203</v>
      </c>
      <c r="F19" s="209"/>
    </row>
    <row r="20" spans="1:6" x14ac:dyDescent="0.2">
      <c r="A20" s="276" t="s">
        <v>682</v>
      </c>
      <c r="B20" s="6" t="s">
        <v>699</v>
      </c>
      <c r="C20" s="10">
        <v>18</v>
      </c>
      <c r="D20" s="3">
        <f>ROUNDUP(C20*Contents!$AF$4,0)</f>
        <v>12</v>
      </c>
      <c r="E20" s="27">
        <f>ROUNDUP(C20*Contents!$AF$5,0)</f>
        <v>11</v>
      </c>
      <c r="F20" s="209"/>
    </row>
    <row r="21" spans="1:6" x14ac:dyDescent="0.2">
      <c r="A21" s="266" t="s">
        <v>226</v>
      </c>
      <c r="B21" s="201"/>
      <c r="C21" s="201"/>
      <c r="D21" s="201"/>
      <c r="E21" s="201"/>
      <c r="F21" s="244"/>
    </row>
    <row r="22" spans="1:6" ht="28.5" x14ac:dyDescent="0.2">
      <c r="A22" s="208" t="s">
        <v>557</v>
      </c>
      <c r="B22" s="6" t="s">
        <v>594</v>
      </c>
      <c r="C22" s="10">
        <v>324</v>
      </c>
      <c r="D22" s="10">
        <f>ROUNDUP(C22*Contents!$AF$4,0)</f>
        <v>208</v>
      </c>
      <c r="E22" s="4">
        <f>ROUNDUP(C22*Contents!$AF$5,0)</f>
        <v>185</v>
      </c>
      <c r="F22" s="230"/>
    </row>
    <row r="23" spans="1:6" ht="12.75" customHeight="1" x14ac:dyDescent="0.2">
      <c r="E23" s="54"/>
      <c r="F23" s="33"/>
    </row>
    <row r="24" spans="1:6" x14ac:dyDescent="0.2">
      <c r="A24" s="206" t="s">
        <v>123</v>
      </c>
      <c r="B24" s="205"/>
      <c r="C24" s="109" t="s">
        <v>0</v>
      </c>
      <c r="D24" s="105" t="s">
        <v>1</v>
      </c>
      <c r="E24" s="137" t="s">
        <v>2</v>
      </c>
      <c r="F24" s="207"/>
    </row>
    <row r="25" spans="1:6" ht="41.25" customHeight="1" x14ac:dyDescent="0.2">
      <c r="A25" s="240" t="s">
        <v>124</v>
      </c>
      <c r="B25" s="6" t="s">
        <v>701</v>
      </c>
      <c r="C25" s="10">
        <v>368</v>
      </c>
      <c r="D25" s="10">
        <f>ROUNDUP(C25*Contents!$AF$4,0)</f>
        <v>236</v>
      </c>
      <c r="E25" s="4">
        <f>ROUNDUP(C25*Contents!$AF$5,0)</f>
        <v>210</v>
      </c>
      <c r="F25" s="210"/>
    </row>
    <row r="26" spans="1:6" x14ac:dyDescent="0.2">
      <c r="A26" s="391"/>
      <c r="B26" s="391"/>
      <c r="C26" s="391"/>
      <c r="D26" s="391"/>
      <c r="E26" s="391"/>
      <c r="F26" s="34"/>
    </row>
    <row r="27" spans="1:6" x14ac:dyDescent="0.2">
      <c r="A27" s="206" t="s">
        <v>125</v>
      </c>
      <c r="B27" s="205"/>
      <c r="C27" s="109" t="s">
        <v>0</v>
      </c>
      <c r="D27" s="105" t="s">
        <v>1</v>
      </c>
      <c r="E27" s="137" t="s">
        <v>2</v>
      </c>
      <c r="F27" s="207"/>
    </row>
    <row r="28" spans="1:6" ht="26.25" customHeight="1" x14ac:dyDescent="0.2">
      <c r="A28" s="240" t="s">
        <v>427</v>
      </c>
      <c r="B28" s="5" t="s">
        <v>428</v>
      </c>
      <c r="C28" s="10">
        <v>110</v>
      </c>
      <c r="D28" s="10">
        <f>ROUNDUP(C28*Contents!$AF$4,0)</f>
        <v>71</v>
      </c>
      <c r="E28" s="4">
        <f>ROUNDUP(C28*Contents!$AF$5,0)</f>
        <v>63</v>
      </c>
      <c r="F28" s="210"/>
    </row>
    <row r="29" spans="1:6" x14ac:dyDescent="0.2">
      <c r="A29" s="391"/>
      <c r="B29" s="391"/>
      <c r="C29" s="391"/>
      <c r="D29" s="391"/>
      <c r="E29" s="391"/>
      <c r="F29" s="34"/>
    </row>
    <row r="30" spans="1:6" x14ac:dyDescent="0.2">
      <c r="A30" s="206" t="s">
        <v>126</v>
      </c>
      <c r="B30" s="205"/>
      <c r="C30" s="109" t="s">
        <v>0</v>
      </c>
      <c r="D30" s="105" t="s">
        <v>1</v>
      </c>
      <c r="E30" s="137" t="s">
        <v>2</v>
      </c>
      <c r="F30" s="207"/>
    </row>
    <row r="31" spans="1:6" ht="27.75" customHeight="1" x14ac:dyDescent="0.2">
      <c r="A31" s="240" t="s">
        <v>438</v>
      </c>
      <c r="B31" s="5" t="s">
        <v>702</v>
      </c>
      <c r="C31" s="10">
        <v>207</v>
      </c>
      <c r="D31" s="10">
        <f>ROUNDUP(C31*Contents!$AF$4,0)</f>
        <v>133</v>
      </c>
      <c r="E31" s="4">
        <f>ROUNDUP(C31*Contents!$AF$5,0)</f>
        <v>118</v>
      </c>
      <c r="F31" s="210"/>
    </row>
    <row r="32" spans="1:6" x14ac:dyDescent="0.2">
      <c r="A32" s="390"/>
      <c r="B32" s="390"/>
      <c r="C32" s="390"/>
      <c r="D32" s="390"/>
      <c r="E32" s="390"/>
      <c r="F32" s="46"/>
    </row>
    <row r="33" spans="1:6" x14ac:dyDescent="0.2">
      <c r="A33" s="206" t="s">
        <v>581</v>
      </c>
      <c r="B33" s="205"/>
      <c r="C33" s="109" t="s">
        <v>0</v>
      </c>
      <c r="D33" s="105" t="s">
        <v>1</v>
      </c>
      <c r="E33" s="137" t="s">
        <v>2</v>
      </c>
      <c r="F33" s="207"/>
    </row>
    <row r="34" spans="1:6" x14ac:dyDescent="0.2">
      <c r="A34" s="240" t="s">
        <v>558</v>
      </c>
      <c r="B34" s="5" t="s">
        <v>579</v>
      </c>
      <c r="C34" s="10">
        <v>52</v>
      </c>
      <c r="D34" s="3">
        <f>ROUNDUP(C34*Contents!$AF$4,0)</f>
        <v>34</v>
      </c>
      <c r="E34" s="27">
        <f>ROUNDUP(C34*Contents!$AF$5,0)</f>
        <v>30</v>
      </c>
      <c r="F34" s="209"/>
    </row>
    <row r="35" spans="1:6" x14ac:dyDescent="0.2">
      <c r="A35" s="240" t="s">
        <v>225</v>
      </c>
      <c r="B35" s="5" t="s">
        <v>578</v>
      </c>
      <c r="C35" s="10">
        <v>130</v>
      </c>
      <c r="D35" s="3">
        <f>ROUNDUP(C35*Contents!$AF$4,0)</f>
        <v>84</v>
      </c>
      <c r="E35" s="27">
        <f>ROUNDUP(C35*Contents!$AF$5,0)</f>
        <v>75</v>
      </c>
      <c r="F35" s="209"/>
    </row>
    <row r="36" spans="1:6" x14ac:dyDescent="0.2">
      <c r="A36" s="240" t="s">
        <v>263</v>
      </c>
      <c r="B36" s="5" t="s">
        <v>580</v>
      </c>
      <c r="C36" s="10">
        <v>148</v>
      </c>
      <c r="D36" s="3">
        <f>ROUNDUP(C36*Contents!$AF$4,0)</f>
        <v>95</v>
      </c>
      <c r="E36" s="27">
        <f>ROUNDUP(C36*Contents!$AF$5,0)</f>
        <v>85</v>
      </c>
      <c r="F36" s="209"/>
    </row>
    <row r="37" spans="1:6" x14ac:dyDescent="0.2">
      <c r="A37" s="265" t="s">
        <v>127</v>
      </c>
      <c r="B37" s="177" t="s">
        <v>703</v>
      </c>
      <c r="C37" s="3">
        <v>207</v>
      </c>
      <c r="D37" s="3">
        <f>ROUNDUP(C37*Contents!$AF$4,0)</f>
        <v>133</v>
      </c>
      <c r="E37" s="27">
        <f>ROUNDUP(C37*Contents!$AF$5,0)</f>
        <v>118</v>
      </c>
      <c r="F37" s="209"/>
    </row>
    <row r="38" spans="1:6" x14ac:dyDescent="0.2">
      <c r="A38" s="371"/>
      <c r="B38" s="372"/>
      <c r="C38" s="372"/>
      <c r="D38" s="372"/>
      <c r="E38" s="372"/>
      <c r="F38" s="373"/>
    </row>
  </sheetData>
  <mergeCells count="7">
    <mergeCell ref="A1:F1"/>
    <mergeCell ref="A32:E32"/>
    <mergeCell ref="A38:F38"/>
    <mergeCell ref="A26:E26"/>
    <mergeCell ref="A29:E29"/>
    <mergeCell ref="B7:E7"/>
    <mergeCell ref="F6:F10"/>
  </mergeCells>
  <phoneticPr fontId="2" type="noConversion"/>
  <conditionalFormatting sqref="D2 D3:E4 D5:D6 E6 D8:E10 E11 D11:D12 D13:E15 D16 D17:E20 D22:E22 D24 D25:E25 D27 D28:E28 D30 D31:E31 D33 D34:E37">
    <cfRule type="cellIs" dxfId="26" priority="3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F43"/>
  <sheetViews>
    <sheetView zoomScaleNormal="100" workbookViewId="0">
      <selection activeCell="C45" sqref="C45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633</v>
      </c>
      <c r="B1" s="382"/>
      <c r="C1" s="382"/>
      <c r="D1" s="382"/>
      <c r="E1" s="382"/>
      <c r="F1" s="383"/>
    </row>
    <row r="2" spans="1:6" x14ac:dyDescent="0.2">
      <c r="A2" s="206" t="s">
        <v>514</v>
      </c>
      <c r="B2" s="205"/>
      <c r="C2" s="109" t="s">
        <v>0</v>
      </c>
      <c r="D2" s="105" t="s">
        <v>1</v>
      </c>
      <c r="E2" s="137" t="s">
        <v>2</v>
      </c>
      <c r="F2" s="207"/>
    </row>
    <row r="3" spans="1:6" x14ac:dyDescent="0.2">
      <c r="A3" s="240" t="s">
        <v>515</v>
      </c>
      <c r="B3" s="5" t="s">
        <v>613</v>
      </c>
      <c r="C3" s="10">
        <v>896</v>
      </c>
      <c r="D3" s="3">
        <f>ROUNDUP(C3*Contents!$AF$4,0)</f>
        <v>574</v>
      </c>
      <c r="E3" s="27">
        <f>ROUNDUP(C3*Contents!$AF$5,0)</f>
        <v>511</v>
      </c>
      <c r="F3" s="209"/>
    </row>
    <row r="4" spans="1:6" ht="42.75" x14ac:dyDescent="0.2">
      <c r="A4" s="267" t="s">
        <v>507</v>
      </c>
      <c r="B4" s="6" t="s">
        <v>521</v>
      </c>
      <c r="C4" s="392" t="s">
        <v>517</v>
      </c>
      <c r="D4" s="393"/>
      <c r="E4" s="394"/>
      <c r="F4" s="209"/>
    </row>
    <row r="5" spans="1:6" x14ac:dyDescent="0.2">
      <c r="A5" s="267" t="s">
        <v>518</v>
      </c>
      <c r="B5" s="47" t="s">
        <v>520</v>
      </c>
      <c r="C5" s="392" t="s">
        <v>517</v>
      </c>
      <c r="D5" s="393"/>
      <c r="E5" s="394"/>
      <c r="F5" s="209"/>
    </row>
    <row r="6" spans="1:6" x14ac:dyDescent="0.2">
      <c r="A6" s="240" t="s">
        <v>516</v>
      </c>
      <c r="B6" s="204" t="s">
        <v>519</v>
      </c>
      <c r="C6" s="10">
        <v>420</v>
      </c>
      <c r="D6" s="3">
        <f>ROUNDUP(C6*Contents!$AF$4,0)</f>
        <v>269</v>
      </c>
      <c r="E6" s="27">
        <f>ROUNDUP(C6*Contents!$AF$5,0)</f>
        <v>240</v>
      </c>
      <c r="F6" s="209"/>
    </row>
    <row r="7" spans="1:6" ht="16.5" customHeight="1" x14ac:dyDescent="0.2">
      <c r="A7" s="324" t="s">
        <v>510</v>
      </c>
      <c r="B7" s="172" t="s">
        <v>642</v>
      </c>
      <c r="C7" s="257">
        <v>79</v>
      </c>
      <c r="D7" s="173">
        <f>ROUNDUP(C7*Contents!$AF$4,0)</f>
        <v>51</v>
      </c>
      <c r="E7" s="258">
        <f>ROUNDUP(C7*Contents!$AF$5,0)</f>
        <v>46</v>
      </c>
      <c r="F7" s="209"/>
    </row>
    <row r="8" spans="1:6" x14ac:dyDescent="0.2">
      <c r="A8" s="402" t="s">
        <v>538</v>
      </c>
      <c r="B8" s="404"/>
      <c r="C8" s="409" t="s">
        <v>539</v>
      </c>
      <c r="D8" s="410"/>
      <c r="E8" s="411"/>
      <c r="F8" s="244"/>
    </row>
    <row r="9" spans="1:6" x14ac:dyDescent="0.2">
      <c r="A9" s="190" t="s">
        <v>558</v>
      </c>
      <c r="B9" s="182" t="s">
        <v>628</v>
      </c>
      <c r="C9" s="351">
        <v>52</v>
      </c>
      <c r="D9" s="183">
        <f>ROUNDUP(C9*Contents!$AF$4,0)</f>
        <v>34</v>
      </c>
      <c r="E9" s="185">
        <f>ROUNDUP(C9*Contents!$AF$5,0)</f>
        <v>30</v>
      </c>
      <c r="F9" s="209"/>
    </row>
    <row r="10" spans="1:6" x14ac:dyDescent="0.2">
      <c r="A10" s="298" t="s">
        <v>67</v>
      </c>
      <c r="B10" s="1" t="s">
        <v>604</v>
      </c>
      <c r="D10" s="333"/>
      <c r="E10" s="355"/>
      <c r="F10" s="209"/>
    </row>
    <row r="11" spans="1:6" x14ac:dyDescent="0.2">
      <c r="A11" s="272"/>
      <c r="B11" s="412" t="s">
        <v>526</v>
      </c>
      <c r="C11" s="413"/>
      <c r="D11" s="341"/>
      <c r="E11" s="356"/>
      <c r="F11" s="230"/>
    </row>
    <row r="12" spans="1:6" x14ac:dyDescent="0.2">
      <c r="A12" s="408"/>
      <c r="B12" s="408"/>
      <c r="C12" s="408"/>
      <c r="D12" s="408"/>
      <c r="E12" s="408"/>
    </row>
    <row r="13" spans="1:6" x14ac:dyDescent="0.2">
      <c r="A13" s="206" t="s">
        <v>113</v>
      </c>
      <c r="B13" s="205" t="s">
        <v>623</v>
      </c>
      <c r="C13" s="109" t="s">
        <v>0</v>
      </c>
      <c r="D13" s="105" t="s">
        <v>1</v>
      </c>
      <c r="E13" s="137" t="s">
        <v>2</v>
      </c>
      <c r="F13" s="212"/>
    </row>
    <row r="14" spans="1:6" x14ac:dyDescent="0.2">
      <c r="A14" s="240" t="s">
        <v>116</v>
      </c>
      <c r="B14" s="5" t="s">
        <v>486</v>
      </c>
      <c r="C14" s="10">
        <v>783</v>
      </c>
      <c r="D14" s="3">
        <f>ROUNDUP(C14*Contents!$AF$4,0)</f>
        <v>502</v>
      </c>
      <c r="E14" s="27">
        <f>ROUNDUP(C14*Contents!$AF$5,0)</f>
        <v>447</v>
      </c>
      <c r="F14" s="244"/>
    </row>
    <row r="15" spans="1:6" x14ac:dyDescent="0.2">
      <c r="A15" s="240" t="s">
        <v>114</v>
      </c>
      <c r="B15" s="5" t="s">
        <v>115</v>
      </c>
      <c r="C15" s="10">
        <v>783</v>
      </c>
      <c r="D15" s="3">
        <f>ROUNDUP(C15*Contents!$AF$4,0)</f>
        <v>502</v>
      </c>
      <c r="E15" s="27">
        <f>ROUNDUP(C15*Contents!$AF$5,0)</f>
        <v>447</v>
      </c>
      <c r="F15" s="214"/>
    </row>
    <row r="16" spans="1:6" x14ac:dyDescent="0.2">
      <c r="A16" s="398"/>
      <c r="B16" s="398"/>
      <c r="C16" s="398"/>
      <c r="D16" s="398"/>
      <c r="E16" s="398"/>
      <c r="F16" s="84"/>
    </row>
    <row r="17" spans="1:6" x14ac:dyDescent="0.2">
      <c r="A17" s="206" t="s">
        <v>117</v>
      </c>
      <c r="B17" s="205"/>
      <c r="C17" s="109" t="s">
        <v>0</v>
      </c>
      <c r="D17" s="105" t="s">
        <v>1</v>
      </c>
      <c r="E17" s="137" t="s">
        <v>2</v>
      </c>
      <c r="F17" s="207"/>
    </row>
    <row r="18" spans="1:6" x14ac:dyDescent="0.2">
      <c r="A18" s="240" t="s">
        <v>439</v>
      </c>
      <c r="B18" s="6" t="s">
        <v>440</v>
      </c>
      <c r="C18" s="10">
        <v>411</v>
      </c>
      <c r="D18" s="3">
        <f>ROUNDUP(C18*Contents!$AF$4,0)</f>
        <v>264</v>
      </c>
      <c r="E18" s="27">
        <f>ROUNDUP(C18*Contents!$AF$5,0)</f>
        <v>235</v>
      </c>
      <c r="F18" s="209"/>
    </row>
    <row r="19" spans="1:6" x14ac:dyDescent="0.2">
      <c r="A19" s="268"/>
      <c r="B19" s="50"/>
      <c r="C19" s="51"/>
      <c r="D19" s="8"/>
      <c r="E19" s="154"/>
      <c r="F19" s="209"/>
    </row>
    <row r="20" spans="1:6" ht="28.5" x14ac:dyDescent="0.2">
      <c r="A20" s="240" t="s">
        <v>724</v>
      </c>
      <c r="B20" s="6" t="s">
        <v>725</v>
      </c>
      <c r="C20" s="10">
        <v>464</v>
      </c>
      <c r="D20" s="3">
        <f>ROUNDUP(C20*Contents!$AF$4,0)</f>
        <v>297</v>
      </c>
      <c r="E20" s="27">
        <f>ROUNDUP(C20*Contents!$AF$5,0)</f>
        <v>265</v>
      </c>
      <c r="F20" s="209"/>
    </row>
    <row r="21" spans="1:6" x14ac:dyDescent="0.2">
      <c r="A21" s="254"/>
      <c r="B21" s="200"/>
      <c r="C21" s="8"/>
      <c r="D21" s="8"/>
      <c r="E21" s="154"/>
      <c r="F21" s="209"/>
    </row>
    <row r="22" spans="1:6" x14ac:dyDescent="0.2">
      <c r="A22" s="240" t="s">
        <v>118</v>
      </c>
      <c r="B22" s="6" t="s">
        <v>119</v>
      </c>
      <c r="C22" s="10">
        <v>755</v>
      </c>
      <c r="D22" s="3">
        <f>ROUNDUP(C22*Contents!$AF$4,0)</f>
        <v>484</v>
      </c>
      <c r="E22" s="27">
        <f>ROUNDUP(C22*Contents!$AF$5,0)</f>
        <v>431</v>
      </c>
      <c r="F22" s="209"/>
    </row>
    <row r="23" spans="1:6" x14ac:dyDescent="0.2">
      <c r="A23" s="402" t="s">
        <v>512</v>
      </c>
      <c r="B23" s="403"/>
      <c r="C23" s="403"/>
      <c r="D23" s="403"/>
      <c r="E23" s="404"/>
      <c r="F23" s="209"/>
    </row>
    <row r="24" spans="1:6" x14ac:dyDescent="0.2">
      <c r="A24" s="402" t="s">
        <v>540</v>
      </c>
      <c r="B24" s="403"/>
      <c r="C24" s="403"/>
      <c r="D24" s="403"/>
      <c r="E24" s="404"/>
      <c r="F24" s="209"/>
    </row>
    <row r="25" spans="1:6" x14ac:dyDescent="0.2">
      <c r="A25" s="245" t="s">
        <v>318</v>
      </c>
      <c r="B25" s="182" t="s">
        <v>350</v>
      </c>
      <c r="C25" s="183">
        <v>468</v>
      </c>
      <c r="D25" s="184">
        <f>ROUNDUP(C25*Contents!$AF$4,0)</f>
        <v>300</v>
      </c>
      <c r="E25" s="186">
        <f>ROUNDUP(C25*Contents!$AF$5,0)</f>
        <v>267</v>
      </c>
      <c r="F25" s="209"/>
    </row>
    <row r="26" spans="1:6" x14ac:dyDescent="0.2">
      <c r="A26" s="405" t="s">
        <v>513</v>
      </c>
      <c r="B26" s="406"/>
      <c r="C26" s="406"/>
      <c r="D26" s="406"/>
      <c r="E26" s="407"/>
      <c r="F26" s="209"/>
    </row>
    <row r="27" spans="1:6" x14ac:dyDescent="0.2">
      <c r="A27" s="245" t="s">
        <v>558</v>
      </c>
      <c r="B27" s="182" t="s">
        <v>627</v>
      </c>
      <c r="C27" s="183">
        <v>52</v>
      </c>
      <c r="D27" s="183">
        <f>ROUNDUP(C27*Contents!$AF$4,0)</f>
        <v>34</v>
      </c>
      <c r="E27" s="185">
        <f>ROUNDUP(C27*Contents!$AF$5,0)</f>
        <v>30</v>
      </c>
      <c r="F27" s="214"/>
    </row>
    <row r="28" spans="1:6" x14ac:dyDescent="0.2">
      <c r="A28" s="52"/>
      <c r="B28" s="25"/>
      <c r="C28" s="53"/>
      <c r="D28" s="53"/>
      <c r="E28" s="31"/>
      <c r="F28" s="34"/>
    </row>
    <row r="29" spans="1:6" x14ac:dyDescent="0.2">
      <c r="A29" s="269" t="s">
        <v>306</v>
      </c>
      <c r="B29" s="118"/>
      <c r="C29" s="119"/>
      <c r="D29" s="120"/>
      <c r="E29" s="120"/>
      <c r="F29" s="119"/>
    </row>
    <row r="30" spans="1:6" x14ac:dyDescent="0.2">
      <c r="A30" s="270" t="s">
        <v>310</v>
      </c>
      <c r="B30" s="110"/>
      <c r="C30" s="111" t="s">
        <v>0</v>
      </c>
      <c r="D30" s="107" t="s">
        <v>1</v>
      </c>
      <c r="E30" s="141" t="s">
        <v>2</v>
      </c>
      <c r="F30" s="271"/>
    </row>
    <row r="31" spans="1:6" x14ac:dyDescent="0.2">
      <c r="A31" s="272" t="s">
        <v>476</v>
      </c>
      <c r="B31" s="170"/>
      <c r="C31" s="14"/>
      <c r="D31" s="44"/>
      <c r="E31" s="45"/>
      <c r="F31" s="209"/>
    </row>
    <row r="32" spans="1:6" x14ac:dyDescent="0.2">
      <c r="A32" s="240" t="s">
        <v>307</v>
      </c>
      <c r="B32" s="204" t="s">
        <v>645</v>
      </c>
      <c r="C32" s="10">
        <v>603</v>
      </c>
      <c r="D32" s="3">
        <f>ROUNDUP(C32*Contents!$AF$4,0)</f>
        <v>386</v>
      </c>
      <c r="E32" s="27">
        <f>ROUNDUP(C32*Contents!$AF$5,0)</f>
        <v>344</v>
      </c>
      <c r="F32" s="209"/>
    </row>
    <row r="33" spans="1:6" x14ac:dyDescent="0.2">
      <c r="A33" s="208" t="s">
        <v>308</v>
      </c>
      <c r="B33" s="5" t="s">
        <v>646</v>
      </c>
      <c r="C33" s="10">
        <v>585</v>
      </c>
      <c r="D33" s="3">
        <f>ROUNDUP(C33*Contents!$AF$4,0)</f>
        <v>375</v>
      </c>
      <c r="E33" s="27">
        <f>ROUNDUP(C33*Contents!$AF$5,0)</f>
        <v>334</v>
      </c>
      <c r="F33" s="209"/>
    </row>
    <row r="34" spans="1:6" x14ac:dyDescent="0.2">
      <c r="A34" s="240" t="s">
        <v>309</v>
      </c>
      <c r="B34" s="6" t="s">
        <v>315</v>
      </c>
      <c r="C34" s="10">
        <v>603</v>
      </c>
      <c r="D34" s="3">
        <f>ROUNDUP(C34*Contents!$AF$4,0)</f>
        <v>386</v>
      </c>
      <c r="E34" s="27">
        <f>ROUNDUP(C34*Contents!$AF$5,0)</f>
        <v>344</v>
      </c>
      <c r="F34" s="209"/>
    </row>
    <row r="35" spans="1:6" x14ac:dyDescent="0.2">
      <c r="A35" s="240" t="s">
        <v>311</v>
      </c>
      <c r="B35" s="6" t="s">
        <v>316</v>
      </c>
      <c r="C35" s="10">
        <v>496</v>
      </c>
      <c r="D35" s="3">
        <f>ROUNDUP(C35*Contents!$AF$4,0)</f>
        <v>318</v>
      </c>
      <c r="E35" s="27">
        <f>ROUNDUP(C35*Contents!$AF$5,0)</f>
        <v>283</v>
      </c>
      <c r="F35" s="209"/>
    </row>
    <row r="36" spans="1:6" x14ac:dyDescent="0.2">
      <c r="A36" s="265" t="s">
        <v>312</v>
      </c>
      <c r="B36" s="135" t="s">
        <v>644</v>
      </c>
      <c r="C36" s="10">
        <v>603</v>
      </c>
      <c r="D36" s="10">
        <f>ROUNDUP(C36*Contents!$AF$4,0)</f>
        <v>386</v>
      </c>
      <c r="E36" s="4">
        <f>ROUNDUP(C36*Contents!$AF$5,0)</f>
        <v>344</v>
      </c>
      <c r="F36" s="209"/>
    </row>
    <row r="37" spans="1:6" x14ac:dyDescent="0.2">
      <c r="A37" s="259"/>
      <c r="B37" s="399" t="s">
        <v>647</v>
      </c>
      <c r="C37" s="400"/>
      <c r="D37" s="400"/>
      <c r="E37" s="401"/>
      <c r="F37" s="273"/>
    </row>
    <row r="38" spans="1:6" x14ac:dyDescent="0.2">
      <c r="A38" s="240" t="s">
        <v>313</v>
      </c>
      <c r="B38" s="6" t="s">
        <v>317</v>
      </c>
      <c r="C38" s="10">
        <v>362</v>
      </c>
      <c r="D38" s="3">
        <f>ROUNDUP(C38*Contents!$AF$4,0)</f>
        <v>232</v>
      </c>
      <c r="E38" s="27">
        <f>ROUNDUP(C38*Contents!$AF$5,0)</f>
        <v>207</v>
      </c>
      <c r="F38" s="209"/>
    </row>
    <row r="39" spans="1:6" ht="16.5" customHeight="1" x14ac:dyDescent="0.2">
      <c r="A39" s="240" t="s">
        <v>314</v>
      </c>
      <c r="B39" s="6" t="s">
        <v>648</v>
      </c>
      <c r="C39" s="10">
        <v>331</v>
      </c>
      <c r="D39" s="10">
        <f>ROUNDUP(C39*Contents!$AF$4,0)</f>
        <v>212</v>
      </c>
      <c r="E39" s="4">
        <f>ROUNDUP(C39*Contents!$AF$5,0)</f>
        <v>189</v>
      </c>
      <c r="F39" s="209"/>
    </row>
    <row r="40" spans="1:6" x14ac:dyDescent="0.2">
      <c r="A40" s="240" t="s">
        <v>545</v>
      </c>
      <c r="B40" s="6" t="s">
        <v>546</v>
      </c>
      <c r="C40" s="10">
        <v>496</v>
      </c>
      <c r="D40" s="10">
        <f>ROUNDUP(C40*Contents!$AF$4,0)</f>
        <v>318</v>
      </c>
      <c r="E40" s="4">
        <f>ROUNDUP(C40*Contents!$AF$5,0)</f>
        <v>283</v>
      </c>
      <c r="F40" s="209"/>
    </row>
    <row r="41" spans="1:6" ht="15" customHeight="1" x14ac:dyDescent="0.2">
      <c r="A41" s="266" t="s">
        <v>587</v>
      </c>
      <c r="B41" s="187"/>
      <c r="C41" s="188"/>
      <c r="D41" s="188"/>
      <c r="E41" s="189"/>
      <c r="F41" s="209"/>
    </row>
    <row r="42" spans="1:6" x14ac:dyDescent="0.2">
      <c r="A42" s="245" t="s">
        <v>558</v>
      </c>
      <c r="B42" s="182" t="s">
        <v>631</v>
      </c>
      <c r="C42" s="183">
        <v>52</v>
      </c>
      <c r="D42" s="183">
        <f>ROUNDUP(C42*Contents!$AF$4,0)</f>
        <v>34</v>
      </c>
      <c r="E42" s="185">
        <f>ROUNDUP(C42*Contents!$AF$5,0)</f>
        <v>30</v>
      </c>
      <c r="F42" s="209"/>
    </row>
    <row r="43" spans="1:6" x14ac:dyDescent="0.2">
      <c r="A43" s="371"/>
      <c r="B43" s="372"/>
      <c r="C43" s="372"/>
      <c r="D43" s="372"/>
      <c r="E43" s="372"/>
      <c r="F43" s="373"/>
    </row>
  </sheetData>
  <mergeCells count="13">
    <mergeCell ref="A43:F43"/>
    <mergeCell ref="A1:F1"/>
    <mergeCell ref="A16:E16"/>
    <mergeCell ref="B37:E37"/>
    <mergeCell ref="A23:E23"/>
    <mergeCell ref="A24:E24"/>
    <mergeCell ref="A26:E26"/>
    <mergeCell ref="A12:E12"/>
    <mergeCell ref="C4:E4"/>
    <mergeCell ref="C5:E5"/>
    <mergeCell ref="C8:E8"/>
    <mergeCell ref="A8:B8"/>
    <mergeCell ref="B11:C11"/>
  </mergeCells>
  <phoneticPr fontId="2" type="noConversion"/>
  <conditionalFormatting sqref="D2 D3:E3 D6:E7">
    <cfRule type="cellIs" dxfId="25" priority="3" stopIfTrue="1" operator="equal">
      <formula>0</formula>
    </cfRule>
  </conditionalFormatting>
  <conditionalFormatting sqref="D13 D14:E15 D17 D18:E22 D25:E25 D27:E28">
    <cfRule type="cellIs" dxfId="24" priority="6" stopIfTrue="1" operator="equal">
      <formula>0</formula>
    </cfRule>
  </conditionalFormatting>
  <conditionalFormatting sqref="D9:E9">
    <cfRule type="cellIs" dxfId="23" priority="1" stopIfTrue="1" operator="equal">
      <formula>0</formula>
    </cfRule>
  </conditionalFormatting>
  <conditionalFormatting sqref="D30:E36">
    <cfRule type="cellIs" dxfId="22" priority="4" stopIfTrue="1" operator="equal">
      <formula>0</formula>
    </cfRule>
  </conditionalFormatting>
  <conditionalFormatting sqref="D38:E42">
    <cfRule type="cellIs" dxfId="21" priority="5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F31"/>
  <sheetViews>
    <sheetView zoomScaleNormal="100" workbookViewId="0">
      <selection activeCell="M28" sqref="M28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634</v>
      </c>
      <c r="B1" s="382"/>
      <c r="C1" s="382"/>
      <c r="D1" s="382"/>
      <c r="E1" s="382"/>
      <c r="F1" s="383"/>
    </row>
    <row r="2" spans="1:6" x14ac:dyDescent="0.2">
      <c r="A2" s="417" t="s">
        <v>450</v>
      </c>
      <c r="B2" s="418"/>
      <c r="C2" s="109" t="s">
        <v>0</v>
      </c>
      <c r="D2" s="105" t="s">
        <v>1</v>
      </c>
      <c r="E2" s="137" t="s">
        <v>2</v>
      </c>
      <c r="F2" s="207"/>
    </row>
    <row r="3" spans="1:6" x14ac:dyDescent="0.2">
      <c r="A3" s="208"/>
      <c r="B3" s="425" t="s">
        <v>485</v>
      </c>
      <c r="C3" s="426"/>
      <c r="D3" s="426"/>
      <c r="E3" s="427"/>
      <c r="F3" s="209"/>
    </row>
    <row r="4" spans="1:6" x14ac:dyDescent="0.2">
      <c r="A4" s="208" t="s">
        <v>453</v>
      </c>
      <c r="B4" s="47" t="s">
        <v>451</v>
      </c>
      <c r="C4" s="10">
        <v>1547</v>
      </c>
      <c r="D4" s="3">
        <f>ROUNDUP(C4*Contents!$AF$4,0)</f>
        <v>991</v>
      </c>
      <c r="E4" s="27">
        <f>ROUNDUP(C4*Contents!$AF$5,0)</f>
        <v>882</v>
      </c>
      <c r="F4" s="209"/>
    </row>
    <row r="5" spans="1:6" x14ac:dyDescent="0.2">
      <c r="A5" s="208" t="s">
        <v>454</v>
      </c>
      <c r="B5" s="47" t="s">
        <v>452</v>
      </c>
      <c r="C5" s="10">
        <v>1100</v>
      </c>
      <c r="D5" s="3">
        <f>ROUNDUP(C5*Contents!$AF$4,0)</f>
        <v>704</v>
      </c>
      <c r="E5" s="27">
        <f>ROUNDUP(C5*Contents!$AF$5,0)</f>
        <v>627</v>
      </c>
      <c r="F5" s="209"/>
    </row>
    <row r="6" spans="1:6" ht="14.25" customHeight="1" x14ac:dyDescent="0.2">
      <c r="A6" s="208" t="s">
        <v>683</v>
      </c>
      <c r="B6" s="47" t="s">
        <v>684</v>
      </c>
      <c r="C6" s="10">
        <v>1810</v>
      </c>
      <c r="D6" s="3">
        <f>ROUNDUP(C6*Contents!$AF$4,0)</f>
        <v>1159</v>
      </c>
      <c r="E6" s="27">
        <f>ROUNDUP(C6*Contents!$AF$5,0)</f>
        <v>1032</v>
      </c>
      <c r="F6" s="209"/>
    </row>
    <row r="7" spans="1:6" x14ac:dyDescent="0.2">
      <c r="A7" s="208" t="s">
        <v>108</v>
      </c>
      <c r="B7" s="47"/>
      <c r="C7" s="48"/>
      <c r="D7" s="175"/>
      <c r="E7" s="154"/>
      <c r="F7" s="209"/>
    </row>
    <row r="8" spans="1:6" x14ac:dyDescent="0.2">
      <c r="A8" s="277" t="s">
        <v>480</v>
      </c>
      <c r="B8" s="6" t="s">
        <v>484</v>
      </c>
      <c r="C8" s="10">
        <v>70</v>
      </c>
      <c r="D8" s="3">
        <f>ROUNDUP(C8*Contents!$AF$4,0)</f>
        <v>45</v>
      </c>
      <c r="E8" s="27">
        <f>ROUNDUP(C8*Contents!$AF$5,0)</f>
        <v>40</v>
      </c>
      <c r="F8" s="209"/>
    </row>
    <row r="9" spans="1:6" ht="30.75" customHeight="1" x14ac:dyDescent="0.2">
      <c r="A9" s="326" t="s">
        <v>510</v>
      </c>
      <c r="B9" s="325" t="s">
        <v>639</v>
      </c>
      <c r="C9" s="257">
        <v>79</v>
      </c>
      <c r="D9" s="257">
        <f>ROUNDUP(C9*Contents!$AF$4,0)</f>
        <v>51</v>
      </c>
      <c r="E9" s="258">
        <f>ROUNDUP(C9*Contents!$AF$5,0)</f>
        <v>46</v>
      </c>
      <c r="F9" s="230"/>
    </row>
    <row r="10" spans="1:6" x14ac:dyDescent="0.2">
      <c r="A10" s="391"/>
      <c r="B10" s="391"/>
      <c r="C10" s="391"/>
      <c r="D10" s="391"/>
      <c r="E10" s="391"/>
      <c r="F10" s="34"/>
    </row>
    <row r="11" spans="1:6" x14ac:dyDescent="0.2">
      <c r="A11" s="206" t="s">
        <v>575</v>
      </c>
      <c r="B11" s="205"/>
      <c r="C11" s="108" t="s">
        <v>0</v>
      </c>
      <c r="D11" s="105" t="s">
        <v>1</v>
      </c>
      <c r="E11" s="137" t="s">
        <v>2</v>
      </c>
      <c r="F11" s="207"/>
    </row>
    <row r="12" spans="1:6" ht="21.75" customHeight="1" x14ac:dyDescent="0.2">
      <c r="A12" s="211" t="s">
        <v>465</v>
      </c>
      <c r="B12" s="26" t="s">
        <v>576</v>
      </c>
      <c r="C12" s="3">
        <v>713</v>
      </c>
      <c r="D12" s="3">
        <f>ROUNDUP(C12*Contents!$AF$4,0)</f>
        <v>457</v>
      </c>
      <c r="E12" s="27">
        <f>ROUNDUP(C12*Contents!$AF$5,0)</f>
        <v>407</v>
      </c>
      <c r="F12" s="212"/>
    </row>
    <row r="13" spans="1:6" x14ac:dyDescent="0.2">
      <c r="A13" s="213" t="s">
        <v>558</v>
      </c>
      <c r="B13" s="182" t="s">
        <v>629</v>
      </c>
      <c r="C13" s="183">
        <v>52</v>
      </c>
      <c r="D13" s="183">
        <f>ROUNDUP(C13*Contents!$AF$4,0)</f>
        <v>34</v>
      </c>
      <c r="E13" s="185">
        <f>ROUNDUP(C13*Contents!$AF$5,0)</f>
        <v>30</v>
      </c>
      <c r="F13" s="214"/>
    </row>
    <row r="14" spans="1:6" x14ac:dyDescent="0.2">
      <c r="A14" s="176"/>
      <c r="B14" s="9"/>
      <c r="C14" s="24"/>
      <c r="D14" s="24"/>
      <c r="E14" s="43"/>
    </row>
    <row r="15" spans="1:6" x14ac:dyDescent="0.2">
      <c r="A15" s="206" t="s">
        <v>341</v>
      </c>
      <c r="B15" s="205"/>
      <c r="C15" s="109" t="s">
        <v>0</v>
      </c>
      <c r="D15" s="105" t="s">
        <v>1</v>
      </c>
      <c r="E15" s="137" t="s">
        <v>2</v>
      </c>
      <c r="F15" s="207"/>
    </row>
    <row r="16" spans="1:6" ht="28.5" x14ac:dyDescent="0.2">
      <c r="A16" s="208" t="s">
        <v>110</v>
      </c>
      <c r="B16" s="6" t="s">
        <v>626</v>
      </c>
      <c r="C16" s="10">
        <v>1330</v>
      </c>
      <c r="D16" s="3">
        <f>ROUNDUP(C16*Contents!$AF$4,0)</f>
        <v>852</v>
      </c>
      <c r="E16" s="27">
        <f>ROUNDUP(C16*Contents!$AF$5,0)</f>
        <v>759</v>
      </c>
      <c r="F16" s="209"/>
    </row>
    <row r="17" spans="1:6" ht="42.75" x14ac:dyDescent="0.2">
      <c r="A17" s="208" t="s">
        <v>112</v>
      </c>
      <c r="B17" s="6" t="s">
        <v>685</v>
      </c>
      <c r="C17" s="10">
        <v>1748</v>
      </c>
      <c r="D17" s="3">
        <f>ROUNDUP(C17*Contents!$AF$4,0)</f>
        <v>1119</v>
      </c>
      <c r="E17" s="27">
        <f>ROUNDUP(C17*Contents!$AF$5,0)</f>
        <v>997</v>
      </c>
      <c r="F17" s="209"/>
    </row>
    <row r="18" spans="1:6" x14ac:dyDescent="0.2">
      <c r="A18" s="208" t="s">
        <v>109</v>
      </c>
      <c r="B18" s="419" t="s">
        <v>506</v>
      </c>
      <c r="C18" s="420"/>
      <c r="D18" s="420"/>
      <c r="E18" s="421"/>
      <c r="F18" s="274"/>
    </row>
    <row r="19" spans="1:6" s="121" customFormat="1" ht="24.75" customHeight="1" x14ac:dyDescent="0.2">
      <c r="A19" s="208" t="s">
        <v>111</v>
      </c>
      <c r="B19" s="422" t="s">
        <v>339</v>
      </c>
      <c r="C19" s="423"/>
      <c r="D19" s="423"/>
      <c r="E19" s="424"/>
      <c r="F19" s="275"/>
    </row>
    <row r="20" spans="1:6" s="121" customFormat="1" x14ac:dyDescent="0.2">
      <c r="A20" s="203"/>
      <c r="B20" s="200"/>
      <c r="C20" s="8"/>
      <c r="D20" s="8"/>
      <c r="E20" s="193"/>
      <c r="F20" s="33"/>
    </row>
    <row r="21" spans="1:6" ht="17.25" customHeight="1" x14ac:dyDescent="0.2">
      <c r="A21" s="206" t="s">
        <v>625</v>
      </c>
      <c r="B21" s="205"/>
      <c r="C21" s="108" t="s">
        <v>0</v>
      </c>
      <c r="D21" s="105" t="s">
        <v>1</v>
      </c>
      <c r="E21" s="137" t="s">
        <v>2</v>
      </c>
      <c r="F21" s="207"/>
    </row>
    <row r="22" spans="1:6" ht="38.25" customHeight="1" x14ac:dyDescent="0.2">
      <c r="A22" s="208" t="s">
        <v>319</v>
      </c>
      <c r="B22" s="6" t="s">
        <v>340</v>
      </c>
      <c r="C22" s="10">
        <v>759</v>
      </c>
      <c r="D22" s="10">
        <f>ROUNDUP(C22*Contents!$AF$4,0)</f>
        <v>486</v>
      </c>
      <c r="E22" s="4">
        <f>ROUNDUP(C22*Contents!$AF$5,0)</f>
        <v>433</v>
      </c>
      <c r="F22" s="253"/>
    </row>
    <row r="23" spans="1:6" x14ac:dyDescent="0.2">
      <c r="A23" s="82"/>
      <c r="B23" s="11"/>
      <c r="C23" s="12"/>
      <c r="D23" s="12"/>
      <c r="E23" s="83"/>
      <c r="F23" s="117"/>
    </row>
    <row r="24" spans="1:6" x14ac:dyDescent="0.2">
      <c r="A24" s="206" t="s">
        <v>624</v>
      </c>
      <c r="B24" s="205"/>
      <c r="C24" s="108" t="s">
        <v>0</v>
      </c>
      <c r="D24" s="105" t="s">
        <v>1</v>
      </c>
      <c r="E24" s="137" t="s">
        <v>2</v>
      </c>
      <c r="F24" s="207"/>
    </row>
    <row r="25" spans="1:6" ht="37.5" customHeight="1" x14ac:dyDescent="0.2">
      <c r="A25" s="208" t="s">
        <v>120</v>
      </c>
      <c r="B25" s="6" t="s">
        <v>121</v>
      </c>
      <c r="C25" s="10">
        <v>960</v>
      </c>
      <c r="D25" s="10">
        <f>ROUNDUP(C25*Contents!$AF$4,0)</f>
        <v>615</v>
      </c>
      <c r="E25" s="4">
        <f>ROUNDUP(C25*Contents!$AF$5,0)</f>
        <v>548</v>
      </c>
      <c r="F25" s="210"/>
    </row>
    <row r="26" spans="1:6" x14ac:dyDescent="0.2">
      <c r="A26" s="276"/>
      <c r="B26" s="200"/>
      <c r="C26" s="8"/>
      <c r="D26" s="8"/>
      <c r="E26" s="193"/>
      <c r="F26" s="210"/>
    </row>
    <row r="27" spans="1:6" x14ac:dyDescent="0.2">
      <c r="A27" s="206" t="s">
        <v>595</v>
      </c>
      <c r="B27" s="205"/>
      <c r="C27" s="335" t="s">
        <v>0</v>
      </c>
      <c r="D27" s="105" t="s">
        <v>1</v>
      </c>
      <c r="E27" s="137" t="s">
        <v>2</v>
      </c>
      <c r="F27" s="207"/>
    </row>
    <row r="28" spans="1:6" ht="35.25" customHeight="1" x14ac:dyDescent="0.2">
      <c r="A28" s="295" t="s">
        <v>729</v>
      </c>
      <c r="B28" s="6" t="s">
        <v>637</v>
      </c>
      <c r="C28" s="171">
        <v>1678</v>
      </c>
      <c r="D28" s="10">
        <f>ROUNDUP(C28*Contents!$AF$4,0)</f>
        <v>1074</v>
      </c>
      <c r="E28" s="4">
        <f>ROUNDUP(C28*Contents!$AF$5,0)</f>
        <v>957</v>
      </c>
      <c r="F28" s="337"/>
    </row>
    <row r="29" spans="1:6" x14ac:dyDescent="0.2">
      <c r="A29" s="350" t="s">
        <v>596</v>
      </c>
      <c r="B29" s="182" t="s">
        <v>663</v>
      </c>
      <c r="C29" s="184">
        <v>15</v>
      </c>
      <c r="D29" s="183">
        <f>ROUNDUP(C29*Contents!$AF$4,0)</f>
        <v>10</v>
      </c>
      <c r="E29" s="185">
        <f>ROUNDUP(C29*Contents!$AF$5,0)</f>
        <v>9</v>
      </c>
      <c r="F29" s="337"/>
    </row>
    <row r="30" spans="1:6" ht="11.25" customHeight="1" x14ac:dyDescent="0.2">
      <c r="A30" s="338"/>
      <c r="B30" s="339" t="s">
        <v>597</v>
      </c>
      <c r="C30" s="12"/>
      <c r="D30" s="12"/>
      <c r="E30" s="83"/>
      <c r="F30" s="337"/>
    </row>
    <row r="31" spans="1:6" ht="12" customHeight="1" x14ac:dyDescent="0.2">
      <c r="A31" s="414"/>
      <c r="B31" s="415"/>
      <c r="C31" s="415"/>
      <c r="D31" s="415"/>
      <c r="E31" s="415"/>
      <c r="F31" s="416"/>
    </row>
  </sheetData>
  <mergeCells count="7">
    <mergeCell ref="A31:F31"/>
    <mergeCell ref="A2:B2"/>
    <mergeCell ref="A1:F1"/>
    <mergeCell ref="B18:E18"/>
    <mergeCell ref="B19:E19"/>
    <mergeCell ref="A10:E10"/>
    <mergeCell ref="B3:E3"/>
  </mergeCells>
  <phoneticPr fontId="2" type="noConversion"/>
  <conditionalFormatting sqref="D2 D4:E9 D27 D28:E30">
    <cfRule type="cellIs" dxfId="20" priority="15" stopIfTrue="1" operator="equal">
      <formula>0</formula>
    </cfRule>
  </conditionalFormatting>
  <conditionalFormatting sqref="D15 D16:E17 D20:E26">
    <cfRule type="cellIs" dxfId="19" priority="18" stopIfTrue="1" operator="equal">
      <formula>0</formula>
    </cfRule>
  </conditionalFormatting>
  <conditionalFormatting sqref="D11:E14">
    <cfRule type="cellIs" dxfId="18" priority="12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F40"/>
  <sheetViews>
    <sheetView zoomScaleNormal="100" workbookViewId="0">
      <selection activeCell="C9" sqref="C9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448</v>
      </c>
      <c r="B1" s="382"/>
      <c r="C1" s="382"/>
      <c r="D1" s="382"/>
      <c r="E1" s="382"/>
      <c r="F1" s="383"/>
    </row>
    <row r="2" spans="1:6" x14ac:dyDescent="0.2">
      <c r="A2" s="206" t="s">
        <v>303</v>
      </c>
      <c r="B2" s="205"/>
      <c r="C2" s="109" t="s">
        <v>0</v>
      </c>
      <c r="D2" s="105" t="s">
        <v>1</v>
      </c>
      <c r="E2" s="137" t="s">
        <v>2</v>
      </c>
      <c r="F2" s="207"/>
    </row>
    <row r="3" spans="1:6" x14ac:dyDescent="0.2">
      <c r="A3" s="211" t="s">
        <v>104</v>
      </c>
      <c r="B3" s="162" t="s">
        <v>442</v>
      </c>
      <c r="C3" s="146"/>
      <c r="D3" s="84"/>
      <c r="E3" s="84"/>
      <c r="F3" s="212"/>
    </row>
    <row r="4" spans="1:6" ht="14.25" customHeight="1" x14ac:dyDescent="0.2">
      <c r="A4" s="279" t="s">
        <v>106</v>
      </c>
      <c r="B4" s="161" t="s">
        <v>445</v>
      </c>
      <c r="C4" s="147"/>
      <c r="D4" s="24"/>
      <c r="E4" s="43"/>
      <c r="F4" s="244"/>
    </row>
    <row r="5" spans="1:6" x14ac:dyDescent="0.2">
      <c r="A5" s="281" t="s">
        <v>105</v>
      </c>
      <c r="B5" s="161" t="s">
        <v>391</v>
      </c>
      <c r="C5" s="147"/>
      <c r="D5" s="24"/>
      <c r="E5" s="43"/>
      <c r="F5" s="244"/>
    </row>
    <row r="6" spans="1:6" x14ac:dyDescent="0.2">
      <c r="A6" s="281"/>
      <c r="B6" s="161" t="s">
        <v>559</v>
      </c>
      <c r="C6" s="142"/>
      <c r="D6" s="14"/>
      <c r="E6" s="130"/>
      <c r="F6" s="244"/>
    </row>
    <row r="7" spans="1:6" ht="15" customHeight="1" x14ac:dyDescent="0.2">
      <c r="A7" s="282" t="s">
        <v>107</v>
      </c>
      <c r="B7" s="47" t="s">
        <v>304</v>
      </c>
      <c r="C7" s="10">
        <v>2101</v>
      </c>
      <c r="D7" s="3">
        <f>ROUNDUP(C7*Contents!$AF$4,-1)</f>
        <v>1350</v>
      </c>
      <c r="E7" s="27">
        <f>ROUNDUP(C7*Contents!$AF$5,0)</f>
        <v>1198</v>
      </c>
      <c r="F7" s="244"/>
    </row>
    <row r="8" spans="1:6" ht="15" customHeight="1" x14ac:dyDescent="0.2">
      <c r="A8" s="282" t="s">
        <v>305</v>
      </c>
      <c r="B8" s="6" t="s">
        <v>322</v>
      </c>
      <c r="C8" s="10">
        <v>2200</v>
      </c>
      <c r="D8" s="3">
        <f>ROUNDUP(C8*Contents!$AF$4,-1)</f>
        <v>1410</v>
      </c>
      <c r="E8" s="27">
        <f>ROUNDUP(C8*Contents!$AF$5,0)</f>
        <v>1254</v>
      </c>
      <c r="F8" s="244"/>
    </row>
    <row r="9" spans="1:6" ht="15" customHeight="1" x14ac:dyDescent="0.2">
      <c r="A9" s="327" t="s">
        <v>542</v>
      </c>
      <c r="B9" s="325" t="s">
        <v>432</v>
      </c>
      <c r="C9" s="257">
        <v>290</v>
      </c>
      <c r="D9" s="173">
        <f>ROUNDUP(C9*Contents!$AF$4,0)</f>
        <v>186</v>
      </c>
      <c r="E9" s="174">
        <f>ROUNDUP(C9*Contents!$AF$5,0)</f>
        <v>166</v>
      </c>
      <c r="F9" s="244"/>
    </row>
    <row r="10" spans="1:6" ht="15" customHeight="1" x14ac:dyDescent="0.2">
      <c r="A10" s="327" t="s">
        <v>441</v>
      </c>
      <c r="B10" s="325" t="s">
        <v>541</v>
      </c>
      <c r="C10" s="257">
        <v>100</v>
      </c>
      <c r="D10" s="257">
        <f>ROUNDUP(C10*Contents!$AF$4,0)</f>
        <v>64</v>
      </c>
      <c r="E10" s="258">
        <f>ROUNDUP(C10*Contents!$AF$5,0)</f>
        <v>57</v>
      </c>
      <c r="F10" s="214"/>
    </row>
    <row r="11" spans="1:6" x14ac:dyDescent="0.2">
      <c r="A11" s="390"/>
      <c r="B11" s="390"/>
      <c r="C11" s="390"/>
      <c r="D11" s="390"/>
      <c r="E11" s="390"/>
      <c r="F11" s="46"/>
    </row>
    <row r="12" spans="1:6" x14ac:dyDescent="0.2">
      <c r="A12" s="206" t="s">
        <v>301</v>
      </c>
      <c r="B12" s="205"/>
      <c r="C12" s="109" t="s">
        <v>0</v>
      </c>
      <c r="D12" s="105" t="s">
        <v>1</v>
      </c>
      <c r="E12" s="137" t="s">
        <v>2</v>
      </c>
      <c r="F12" s="207"/>
    </row>
    <row r="13" spans="1:6" ht="17.25" customHeight="1" x14ac:dyDescent="0.2">
      <c r="A13" s="211" t="s">
        <v>104</v>
      </c>
      <c r="B13" s="162" t="s">
        <v>443</v>
      </c>
      <c r="C13" s="44">
        <v>3042</v>
      </c>
      <c r="D13" s="3">
        <f>ROUNDUP(C13*Contents!$AF$4,-1)</f>
        <v>1950</v>
      </c>
      <c r="E13" s="27">
        <f>ROUNDUP(C13*Contents!$AF$5,0)</f>
        <v>1734</v>
      </c>
      <c r="F13" s="209"/>
    </row>
    <row r="14" spans="1:6" ht="15.75" customHeight="1" x14ac:dyDescent="0.2">
      <c r="A14" s="279" t="s">
        <v>106</v>
      </c>
      <c r="B14" s="161" t="s">
        <v>493</v>
      </c>
      <c r="C14" s="44"/>
      <c r="D14" s="44"/>
      <c r="E14" s="45"/>
      <c r="F14" s="209"/>
    </row>
    <row r="15" spans="1:6" ht="17.25" customHeight="1" x14ac:dyDescent="0.2">
      <c r="A15" s="281" t="s">
        <v>105</v>
      </c>
      <c r="B15" s="161" t="s">
        <v>482</v>
      </c>
      <c r="C15" s="44"/>
      <c r="D15" s="44"/>
      <c r="E15" s="45"/>
      <c r="F15" s="244"/>
    </row>
    <row r="16" spans="1:6" ht="15.75" customHeight="1" x14ac:dyDescent="0.2">
      <c r="A16" s="327" t="s">
        <v>441</v>
      </c>
      <c r="B16" s="325" t="s">
        <v>543</v>
      </c>
      <c r="C16" s="328">
        <v>-120</v>
      </c>
      <c r="D16" s="257">
        <f>ROUNDUP(C16*Contents!$AF$4,-1)</f>
        <v>-80</v>
      </c>
      <c r="E16" s="258">
        <f>ROUNDUP(C16*Contents!$AF$5,0)</f>
        <v>-69</v>
      </c>
      <c r="F16" s="244"/>
    </row>
    <row r="17" spans="1:6" x14ac:dyDescent="0.2">
      <c r="A17" s="390"/>
      <c r="B17" s="390"/>
      <c r="C17" s="390"/>
      <c r="D17" s="390"/>
      <c r="E17" s="390"/>
      <c r="F17" s="46"/>
    </row>
    <row r="18" spans="1:6" x14ac:dyDescent="0.2">
      <c r="A18" s="206" t="s">
        <v>302</v>
      </c>
      <c r="B18" s="205"/>
      <c r="C18" s="109" t="s">
        <v>0</v>
      </c>
      <c r="D18" s="105" t="s">
        <v>1</v>
      </c>
      <c r="E18" s="137" t="s">
        <v>2</v>
      </c>
      <c r="F18" s="207"/>
    </row>
    <row r="19" spans="1:6" ht="18" customHeight="1" x14ac:dyDescent="0.2">
      <c r="A19" s="211" t="s">
        <v>104</v>
      </c>
      <c r="B19" s="162" t="s">
        <v>444</v>
      </c>
      <c r="C19" s="3">
        <v>4772</v>
      </c>
      <c r="D19" s="3">
        <f>ROUNDUP(C19*Contents!$AF$4,-1)</f>
        <v>3060</v>
      </c>
      <c r="E19" s="27">
        <f>ROUNDUP(C19*Contents!$AF$5,0)</f>
        <v>2721</v>
      </c>
      <c r="F19" s="209"/>
    </row>
    <row r="20" spans="1:6" ht="18" customHeight="1" x14ac:dyDescent="0.2">
      <c r="A20" s="279" t="s">
        <v>106</v>
      </c>
      <c r="B20" s="161" t="s">
        <v>493</v>
      </c>
      <c r="C20" s="44"/>
      <c r="D20" s="44"/>
      <c r="E20" s="45"/>
      <c r="F20" s="209"/>
    </row>
    <row r="21" spans="1:6" ht="18.75" customHeight="1" x14ac:dyDescent="0.2">
      <c r="A21" s="280" t="s">
        <v>105</v>
      </c>
      <c r="B21" s="161" t="s">
        <v>483</v>
      </c>
      <c r="C21" s="44"/>
      <c r="D21" s="44"/>
      <c r="E21" s="45"/>
      <c r="F21" s="209"/>
    </row>
    <row r="22" spans="1:6" ht="15" customHeight="1" x14ac:dyDescent="0.2">
      <c r="A22" s="327" t="s">
        <v>441</v>
      </c>
      <c r="B22" s="325" t="s">
        <v>544</v>
      </c>
      <c r="C22" s="328">
        <v>130</v>
      </c>
      <c r="D22" s="257">
        <f>ROUNDUP(C22*Contents!$AF$4,-1)</f>
        <v>90</v>
      </c>
      <c r="E22" s="258">
        <f>ROUNDUP(C22*Contents!$AF$5,0)</f>
        <v>75</v>
      </c>
      <c r="F22" s="244"/>
    </row>
    <row r="23" spans="1:6" x14ac:dyDescent="0.2">
      <c r="A23" s="82"/>
      <c r="B23" s="11"/>
      <c r="C23" s="12"/>
      <c r="D23" s="12"/>
      <c r="E23" s="354"/>
      <c r="F23" s="84"/>
    </row>
    <row r="24" spans="1:6" ht="12.75" customHeight="1" x14ac:dyDescent="0.2">
      <c r="A24" s="176"/>
      <c r="B24" s="9"/>
      <c r="C24" s="24"/>
      <c r="D24" s="24"/>
      <c r="E24" s="43"/>
    </row>
    <row r="25" spans="1:6" ht="18" x14ac:dyDescent="0.2">
      <c r="A25" s="381" t="s">
        <v>568</v>
      </c>
      <c r="B25" s="382"/>
      <c r="C25" s="382"/>
      <c r="D25" s="382"/>
      <c r="E25" s="382"/>
      <c r="F25" s="383"/>
    </row>
    <row r="26" spans="1:6" x14ac:dyDescent="0.2">
      <c r="A26" s="206" t="s">
        <v>569</v>
      </c>
      <c r="B26" s="205"/>
      <c r="C26" s="109" t="s">
        <v>0</v>
      </c>
      <c r="D26" s="105" t="s">
        <v>1</v>
      </c>
      <c r="E26" s="137" t="s">
        <v>2</v>
      </c>
      <c r="F26" s="207"/>
    </row>
    <row r="27" spans="1:6" x14ac:dyDescent="0.2">
      <c r="A27" s="208" t="s">
        <v>714</v>
      </c>
      <c r="B27" s="47" t="s">
        <v>563</v>
      </c>
      <c r="C27" s="10">
        <v>780</v>
      </c>
      <c r="D27" s="3">
        <f>ROUNDUP(C27*Contents!$AF$4,0)</f>
        <v>500</v>
      </c>
      <c r="E27" s="27">
        <f>ROUNDUP(C27*Contents!$AF$5,0)</f>
        <v>445</v>
      </c>
      <c r="F27" s="395"/>
    </row>
    <row r="28" spans="1:6" x14ac:dyDescent="0.2">
      <c r="A28" s="208" t="s">
        <v>715</v>
      </c>
      <c r="B28" s="47" t="s">
        <v>564</v>
      </c>
      <c r="C28" s="10">
        <v>780</v>
      </c>
      <c r="D28" s="3">
        <f>ROUNDUP(C28*Contents!$AF$4,0)</f>
        <v>500</v>
      </c>
      <c r="E28" s="27">
        <f>ROUNDUP(C28*Contents!$AF$5,0)</f>
        <v>445</v>
      </c>
      <c r="F28" s="396"/>
    </row>
    <row r="29" spans="1:6" x14ac:dyDescent="0.2">
      <c r="A29" s="208" t="s">
        <v>665</v>
      </c>
      <c r="B29" s="47" t="s">
        <v>565</v>
      </c>
      <c r="C29" s="10">
        <v>811</v>
      </c>
      <c r="D29" s="3">
        <f>ROUNDUP(C29*Contents!$AF$4,0)</f>
        <v>520</v>
      </c>
      <c r="E29" s="27">
        <f>ROUNDUP(C29*Contents!$AF$5,0)</f>
        <v>463</v>
      </c>
      <c r="F29" s="396"/>
    </row>
    <row r="30" spans="1:6" x14ac:dyDescent="0.2">
      <c r="A30" s="208" t="s">
        <v>666</v>
      </c>
      <c r="B30" s="47" t="s">
        <v>566</v>
      </c>
      <c r="C30" s="10">
        <v>883</v>
      </c>
      <c r="D30" s="3">
        <f>ROUNDUP(C30*Contents!$AF$4,0)</f>
        <v>566</v>
      </c>
      <c r="E30" s="27">
        <f>ROUNDUP(C30*Contents!$AF$5,0)</f>
        <v>504</v>
      </c>
      <c r="F30" s="396"/>
    </row>
    <row r="31" spans="1:6" x14ac:dyDescent="0.2">
      <c r="A31" s="208" t="s">
        <v>667</v>
      </c>
      <c r="B31" s="47" t="s">
        <v>567</v>
      </c>
      <c r="C31" s="10">
        <v>1020</v>
      </c>
      <c r="D31" s="3">
        <f>ROUNDUP(C31*Contents!$AF$4,0)</f>
        <v>653</v>
      </c>
      <c r="E31" s="27">
        <f>ROUNDUP(C31*Contents!$AF$5,0)</f>
        <v>582</v>
      </c>
      <c r="F31" s="396"/>
    </row>
    <row r="32" spans="1:6" x14ac:dyDescent="0.2">
      <c r="A32" s="208" t="s">
        <v>668</v>
      </c>
      <c r="B32" s="47" t="s">
        <v>598</v>
      </c>
      <c r="C32" s="10">
        <v>1277</v>
      </c>
      <c r="D32" s="3">
        <f>ROUNDUP(C32*Contents!$AF$4,0)</f>
        <v>818</v>
      </c>
      <c r="E32" s="27">
        <f>ROUNDUP(C32*Contents!$AF$5,0)</f>
        <v>728</v>
      </c>
      <c r="F32" s="396"/>
    </row>
    <row r="33" spans="1:6" x14ac:dyDescent="0.2">
      <c r="A33" s="208"/>
      <c r="B33" s="47"/>
      <c r="C33" s="10"/>
      <c r="D33" s="3"/>
      <c r="E33" s="27"/>
      <c r="F33" s="396"/>
    </row>
    <row r="34" spans="1:6" x14ac:dyDescent="0.2">
      <c r="A34" s="208" t="s">
        <v>716</v>
      </c>
      <c r="B34" s="47" t="s">
        <v>570</v>
      </c>
      <c r="C34" s="10">
        <v>710</v>
      </c>
      <c r="D34" s="3">
        <f>ROUNDUP(C34*Contents!$AF$4,0)</f>
        <v>455</v>
      </c>
      <c r="E34" s="27">
        <f>ROUNDUP(C34*Contents!$AF$5,0)</f>
        <v>405</v>
      </c>
      <c r="F34" s="396"/>
    </row>
    <row r="35" spans="1:6" x14ac:dyDescent="0.2">
      <c r="A35" s="276"/>
      <c r="B35" s="200"/>
      <c r="C35" s="8"/>
      <c r="D35" s="8"/>
      <c r="E35" s="155"/>
      <c r="F35" s="322"/>
    </row>
    <row r="36" spans="1:6" x14ac:dyDescent="0.2">
      <c r="A36" s="296" t="s">
        <v>427</v>
      </c>
      <c r="B36" s="194" t="s">
        <v>588</v>
      </c>
      <c r="C36" s="320">
        <v>110</v>
      </c>
      <c r="D36" s="320">
        <f>ROUNDUP(C36*Contents!$AF$4,0)</f>
        <v>71</v>
      </c>
      <c r="E36" s="321">
        <f>ROUNDUP(C36*Contents!$AF$5,0)</f>
        <v>63</v>
      </c>
      <c r="F36" s="322"/>
    </row>
    <row r="37" spans="1:6" x14ac:dyDescent="0.2">
      <c r="A37" s="296" t="s">
        <v>686</v>
      </c>
      <c r="B37" s="194" t="s">
        <v>687</v>
      </c>
      <c r="C37" s="320">
        <v>86</v>
      </c>
      <c r="D37" s="320">
        <f>ROUNDUP(C37*Contents!$AF$4,0)</f>
        <v>56</v>
      </c>
      <c r="E37" s="321">
        <f>ROUNDUP(C37*Contents!$AF$5,0)</f>
        <v>50</v>
      </c>
      <c r="F37" s="322"/>
    </row>
    <row r="38" spans="1:6" x14ac:dyDescent="0.2">
      <c r="A38" s="296" t="s">
        <v>688</v>
      </c>
      <c r="B38" s="194" t="s">
        <v>689</v>
      </c>
      <c r="C38" s="320">
        <v>340</v>
      </c>
      <c r="D38" s="320">
        <f>ROUNDUP(C38*Contents!$AF$4,0)</f>
        <v>218</v>
      </c>
      <c r="E38" s="321">
        <f>ROUNDUP(C38*Contents!$AF$5,0)</f>
        <v>194</v>
      </c>
      <c r="F38" s="322"/>
    </row>
    <row r="39" spans="1:6" x14ac:dyDescent="0.2">
      <c r="A39" s="296" t="s">
        <v>690</v>
      </c>
      <c r="B39" s="194" t="s">
        <v>588</v>
      </c>
      <c r="C39" s="320">
        <v>37</v>
      </c>
      <c r="D39" s="320">
        <f>ROUNDUP(C39*Contents!$AF$4,0)</f>
        <v>24</v>
      </c>
      <c r="E39" s="321">
        <f>ROUNDUP(C39*Contents!$AF$5,0)</f>
        <v>22</v>
      </c>
      <c r="F39" s="230"/>
    </row>
    <row r="40" spans="1:6" x14ac:dyDescent="0.2">
      <c r="A40" s="371"/>
      <c r="B40" s="372"/>
      <c r="C40" s="372"/>
      <c r="D40" s="372"/>
      <c r="E40" s="372"/>
      <c r="F40" s="373"/>
    </row>
  </sheetData>
  <mergeCells count="6">
    <mergeCell ref="A1:F1"/>
    <mergeCell ref="A17:E17"/>
    <mergeCell ref="A40:F40"/>
    <mergeCell ref="A11:E11"/>
    <mergeCell ref="A25:F25"/>
    <mergeCell ref="F27:F34"/>
  </mergeCells>
  <phoneticPr fontId="2" type="noConversion"/>
  <conditionalFormatting sqref="D2 D4:E10 D12 D13:E16 D18 D19:E24">
    <cfRule type="cellIs" dxfId="17" priority="24" stopIfTrue="1" operator="equal">
      <formula>0</formula>
    </cfRule>
  </conditionalFormatting>
  <conditionalFormatting sqref="D26">
    <cfRule type="cellIs" dxfId="16" priority="20" stopIfTrue="1" operator="equal">
      <formula>0</formula>
    </cfRule>
  </conditionalFormatting>
  <conditionalFormatting sqref="D27:E39">
    <cfRule type="cellIs" dxfId="15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256" scale="80" orientation="landscape" r:id="rId1"/>
  <headerFooter alignWithMargins="0">
    <oddFooter>&amp;R&amp;8&amp;A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F47"/>
  <sheetViews>
    <sheetView zoomScaleNormal="100" workbookViewId="0">
      <selection activeCell="B45" sqref="B45:F45"/>
    </sheetView>
  </sheetViews>
  <sheetFormatPr defaultRowHeight="14.25" x14ac:dyDescent="0.2"/>
  <cols>
    <col min="1" max="1" width="25.7109375" style="1" customWidth="1"/>
    <col min="2" max="2" width="80.7109375" style="1" customWidth="1"/>
    <col min="3" max="6" width="15.7109375" style="1" customWidth="1"/>
    <col min="7" max="16384" width="9.140625" style="1"/>
  </cols>
  <sheetData>
    <row r="1" spans="1:6" ht="21" customHeight="1" x14ac:dyDescent="0.2">
      <c r="A1" s="381" t="s">
        <v>664</v>
      </c>
      <c r="B1" s="382"/>
      <c r="C1" s="382"/>
      <c r="D1" s="382"/>
      <c r="E1" s="382"/>
      <c r="F1" s="383"/>
    </row>
    <row r="2" spans="1:6" x14ac:dyDescent="0.2">
      <c r="A2" s="417" t="s">
        <v>447</v>
      </c>
      <c r="B2" s="418"/>
      <c r="C2" s="108" t="s">
        <v>0</v>
      </c>
      <c r="D2" s="105" t="s">
        <v>1</v>
      </c>
      <c r="E2" s="137" t="s">
        <v>2</v>
      </c>
      <c r="F2" s="207"/>
    </row>
    <row r="3" spans="1:6" x14ac:dyDescent="0.2">
      <c r="A3" s="447" t="s">
        <v>230</v>
      </c>
      <c r="B3" s="448"/>
      <c r="C3" s="448"/>
      <c r="D3" s="49"/>
      <c r="E3" s="168"/>
      <c r="F3" s="209"/>
    </row>
    <row r="4" spans="1:6" s="123" customFormat="1" x14ac:dyDescent="0.2">
      <c r="A4" s="208" t="s">
        <v>365</v>
      </c>
      <c r="B4" s="6" t="s">
        <v>366</v>
      </c>
      <c r="C4" s="10">
        <v>1260</v>
      </c>
      <c r="D4" s="3">
        <f>ROUNDUP(C4*Contents!$AF$4,0)</f>
        <v>807</v>
      </c>
      <c r="E4" s="4">
        <f>ROUNDUP(C4*Contents!$AF$5,0)</f>
        <v>719</v>
      </c>
      <c r="F4" s="289"/>
    </row>
    <row r="5" spans="1:6" x14ac:dyDescent="0.2">
      <c r="A5" s="208" t="s">
        <v>71</v>
      </c>
      <c r="B5" s="6" t="s">
        <v>232</v>
      </c>
      <c r="C5" s="10">
        <v>1412</v>
      </c>
      <c r="D5" s="3">
        <f>ROUNDUP(C5*Contents!$AF$4,0)</f>
        <v>904</v>
      </c>
      <c r="E5" s="4">
        <f>ROUNDUP(C5*Contents!$AF$5,0)</f>
        <v>805</v>
      </c>
      <c r="F5" s="209"/>
    </row>
    <row r="6" spans="1:6" x14ac:dyDescent="0.2">
      <c r="A6" s="208" t="s">
        <v>72</v>
      </c>
      <c r="B6" s="6" t="s">
        <v>73</v>
      </c>
      <c r="C6" s="10">
        <v>1576</v>
      </c>
      <c r="D6" s="3">
        <f>ROUNDUP(C6*Contents!$AF$4,0)</f>
        <v>1009</v>
      </c>
      <c r="E6" s="4">
        <f>ROUNDUP(C6*Contents!$AF$5,0)</f>
        <v>899</v>
      </c>
      <c r="F6" s="209"/>
    </row>
    <row r="7" spans="1:6" x14ac:dyDescent="0.2">
      <c r="A7" s="208" t="s">
        <v>74</v>
      </c>
      <c r="B7" s="6" t="s">
        <v>75</v>
      </c>
      <c r="C7" s="10">
        <v>1654</v>
      </c>
      <c r="D7" s="3">
        <f>ROUNDUP(C7*Contents!$AF$4,0)</f>
        <v>1059</v>
      </c>
      <c r="E7" s="4">
        <f>ROUNDUP(C7*Contents!$AF$5,0)</f>
        <v>943</v>
      </c>
      <c r="F7" s="209"/>
    </row>
    <row r="8" spans="1:6" x14ac:dyDescent="0.2">
      <c r="A8" s="208" t="s">
        <v>76</v>
      </c>
      <c r="B8" s="6" t="s">
        <v>77</v>
      </c>
      <c r="C8" s="10">
        <v>2117</v>
      </c>
      <c r="D8" s="3">
        <f>ROUNDUP(C8*Contents!$AF$4,0)</f>
        <v>1355</v>
      </c>
      <c r="E8" s="4">
        <f>ROUNDUP(C8*Contents!$AF$5,0)</f>
        <v>1207</v>
      </c>
      <c r="F8" s="209"/>
    </row>
    <row r="9" spans="1:6" x14ac:dyDescent="0.2">
      <c r="A9" s="208" t="s">
        <v>78</v>
      </c>
      <c r="B9" s="6" t="s">
        <v>79</v>
      </c>
      <c r="C9" s="10">
        <v>2867</v>
      </c>
      <c r="D9" s="3">
        <f>ROUNDUP(C9*Contents!$AF$4,0)</f>
        <v>1835</v>
      </c>
      <c r="E9" s="4">
        <f>ROUNDUP(C9*Contents!$AF$5,0)</f>
        <v>1635</v>
      </c>
      <c r="F9" s="209"/>
    </row>
    <row r="10" spans="1:6" x14ac:dyDescent="0.2">
      <c r="A10" s="276" t="s">
        <v>203</v>
      </c>
      <c r="B10" s="6" t="s">
        <v>204</v>
      </c>
      <c r="C10" s="10">
        <v>3352</v>
      </c>
      <c r="D10" s="3">
        <f>ROUNDUP(C10*Contents!$AF$4,0)</f>
        <v>2146</v>
      </c>
      <c r="E10" s="4">
        <f>ROUNDUP(C10*Contents!$AF$5,0)</f>
        <v>1911</v>
      </c>
      <c r="F10" s="209"/>
    </row>
    <row r="11" spans="1:6" x14ac:dyDescent="0.2">
      <c r="A11" s="276" t="s">
        <v>205</v>
      </c>
      <c r="B11" s="6" t="s">
        <v>206</v>
      </c>
      <c r="C11" s="10">
        <v>3819</v>
      </c>
      <c r="D11" s="3">
        <f>ROUNDUP(C11*Contents!$AF$4,0)</f>
        <v>2445</v>
      </c>
      <c r="E11" s="4">
        <f>ROUNDUP(C11*Contents!$AF$5,0)</f>
        <v>2177</v>
      </c>
      <c r="F11" s="209"/>
    </row>
    <row r="12" spans="1:6" x14ac:dyDescent="0.2">
      <c r="A12" s="276" t="s">
        <v>207</v>
      </c>
      <c r="B12" s="6" t="s">
        <v>208</v>
      </c>
      <c r="C12" s="10">
        <v>4684</v>
      </c>
      <c r="D12" s="3">
        <f>ROUNDUP(C12*Contents!$AF$4,0)</f>
        <v>2998</v>
      </c>
      <c r="E12" s="4">
        <f>ROUNDUP(C12*Contents!$AF$5,0)</f>
        <v>2670</v>
      </c>
      <c r="F12" s="209"/>
    </row>
    <row r="13" spans="1:6" x14ac:dyDescent="0.2">
      <c r="A13" s="276" t="s">
        <v>209</v>
      </c>
      <c r="B13" s="6" t="s">
        <v>210</v>
      </c>
      <c r="C13" s="10">
        <v>5503</v>
      </c>
      <c r="D13" s="3">
        <f>ROUNDUP(C13*Contents!$AF$4,0)</f>
        <v>3522</v>
      </c>
      <c r="E13" s="4">
        <f>ROUNDUP(C13*Contents!$AF$5,0)</f>
        <v>3137</v>
      </c>
      <c r="F13" s="209"/>
    </row>
    <row r="14" spans="1:6" x14ac:dyDescent="0.2">
      <c r="A14" s="276" t="s">
        <v>211</v>
      </c>
      <c r="B14" s="6" t="s">
        <v>212</v>
      </c>
      <c r="C14" s="10">
        <v>6219</v>
      </c>
      <c r="D14" s="3">
        <f>ROUNDUP(C14*Contents!$AF$4,0)</f>
        <v>3981</v>
      </c>
      <c r="E14" s="4">
        <f>ROUNDUP(C14*Contents!$AF$5,0)</f>
        <v>3545</v>
      </c>
      <c r="F14" s="209"/>
    </row>
    <row r="15" spans="1:6" x14ac:dyDescent="0.2">
      <c r="A15" s="445" t="s">
        <v>80</v>
      </c>
      <c r="B15" s="449"/>
      <c r="C15" s="203"/>
      <c r="D15" s="203"/>
      <c r="E15" s="157"/>
      <c r="F15" s="209"/>
    </row>
    <row r="16" spans="1:6" s="94" customFormat="1" ht="6.75" customHeight="1" x14ac:dyDescent="0.15">
      <c r="A16" s="441"/>
      <c r="B16" s="442"/>
      <c r="C16" s="443"/>
      <c r="D16" s="443"/>
      <c r="E16" s="444"/>
      <c r="F16" s="284"/>
    </row>
    <row r="17" spans="1:6" x14ac:dyDescent="0.2">
      <c r="A17" s="290" t="s">
        <v>231</v>
      </c>
      <c r="B17" s="136"/>
      <c r="C17" s="144"/>
      <c r="D17" s="145"/>
      <c r="E17" s="158"/>
      <c r="F17" s="209"/>
    </row>
    <row r="18" spans="1:6" x14ac:dyDescent="0.2">
      <c r="A18" s="208" t="s">
        <v>81</v>
      </c>
      <c r="B18" s="6" t="s">
        <v>82</v>
      </c>
      <c r="C18" s="10">
        <v>2018</v>
      </c>
      <c r="D18" s="3">
        <f>ROUNDUP(C18*Contents!$AF$4,0)</f>
        <v>1292</v>
      </c>
      <c r="E18" s="4">
        <f>ROUNDUP(C18*Contents!$AF$5,0)</f>
        <v>1151</v>
      </c>
      <c r="F18" s="209"/>
    </row>
    <row r="19" spans="1:6" x14ac:dyDescent="0.2">
      <c r="A19" s="208" t="s">
        <v>83</v>
      </c>
      <c r="B19" s="6" t="s">
        <v>84</v>
      </c>
      <c r="C19" s="10">
        <v>2370</v>
      </c>
      <c r="D19" s="3">
        <f>ROUNDUP(C19*Contents!$AF$4,0)</f>
        <v>1517</v>
      </c>
      <c r="E19" s="4">
        <f>ROUNDUP(C19*Contents!$AF$5,0)</f>
        <v>1351</v>
      </c>
      <c r="F19" s="209"/>
    </row>
    <row r="20" spans="1:6" x14ac:dyDescent="0.2">
      <c r="A20" s="208" t="s">
        <v>85</v>
      </c>
      <c r="B20" s="6" t="s">
        <v>86</v>
      </c>
      <c r="C20" s="10">
        <v>3440</v>
      </c>
      <c r="D20" s="3">
        <f>ROUNDUP(C20*Contents!$AF$4,0)</f>
        <v>2202</v>
      </c>
      <c r="E20" s="4">
        <f>ROUNDUP(C20*Contents!$AF$5,0)</f>
        <v>1961</v>
      </c>
      <c r="F20" s="209"/>
    </row>
    <row r="21" spans="1:6" x14ac:dyDescent="0.2">
      <c r="A21" s="278" t="s">
        <v>213</v>
      </c>
      <c r="B21" s="6" t="s">
        <v>214</v>
      </c>
      <c r="C21" s="10">
        <v>4499</v>
      </c>
      <c r="D21" s="3">
        <f>ROUNDUP(C21*Contents!$AF$4,0)</f>
        <v>2880</v>
      </c>
      <c r="E21" s="4">
        <f>ROUNDUP(C21*Contents!$AF$5,0)</f>
        <v>2565</v>
      </c>
      <c r="F21" s="209"/>
    </row>
    <row r="22" spans="1:6" x14ac:dyDescent="0.2">
      <c r="A22" s="278" t="s">
        <v>215</v>
      </c>
      <c r="B22" s="6" t="s">
        <v>216</v>
      </c>
      <c r="C22" s="10">
        <v>5540</v>
      </c>
      <c r="D22" s="3">
        <f>ROUNDUP(C22*Contents!$AF$4,0)</f>
        <v>3546</v>
      </c>
      <c r="E22" s="4">
        <f>ROUNDUP(C22*Contents!$AF$5,0)</f>
        <v>3158</v>
      </c>
      <c r="F22" s="209"/>
    </row>
    <row r="23" spans="1:6" x14ac:dyDescent="0.2">
      <c r="A23" s="278" t="s">
        <v>217</v>
      </c>
      <c r="B23" s="6" t="s">
        <v>218</v>
      </c>
      <c r="C23" s="10">
        <v>6608</v>
      </c>
      <c r="D23" s="3">
        <f>ROUNDUP(C23*Contents!$AF$4,0)</f>
        <v>4230</v>
      </c>
      <c r="E23" s="4">
        <f>ROUNDUP(C23*Contents!$AF$5,0)</f>
        <v>3767</v>
      </c>
      <c r="F23" s="209"/>
    </row>
    <row r="24" spans="1:6" x14ac:dyDescent="0.2">
      <c r="A24" s="278" t="s">
        <v>219</v>
      </c>
      <c r="B24" s="6" t="s">
        <v>220</v>
      </c>
      <c r="C24" s="10">
        <v>7644</v>
      </c>
      <c r="D24" s="3">
        <f>ROUNDUP(C24*Contents!$AF$4,0)</f>
        <v>4893</v>
      </c>
      <c r="E24" s="4">
        <f>ROUNDUP(C24*Contents!$AF$5,0)</f>
        <v>4358</v>
      </c>
      <c r="F24" s="209"/>
    </row>
    <row r="25" spans="1:6" x14ac:dyDescent="0.2">
      <c r="A25" s="445" t="s">
        <v>87</v>
      </c>
      <c r="B25" s="446"/>
      <c r="C25" s="8"/>
      <c r="D25" s="8"/>
      <c r="E25" s="35"/>
      <c r="F25" s="244"/>
    </row>
    <row r="26" spans="1:6" x14ac:dyDescent="0.2">
      <c r="A26" s="208" t="s">
        <v>355</v>
      </c>
      <c r="B26" s="6" t="s">
        <v>356</v>
      </c>
      <c r="C26" s="10" t="s">
        <v>354</v>
      </c>
      <c r="D26" s="10" t="s">
        <v>354</v>
      </c>
      <c r="E26" s="4" t="s">
        <v>354</v>
      </c>
      <c r="F26" s="230"/>
    </row>
    <row r="27" spans="1:6" s="94" customFormat="1" ht="10.5" customHeight="1" x14ac:dyDescent="0.15">
      <c r="A27" s="431"/>
      <c r="B27" s="432"/>
      <c r="C27" s="433"/>
      <c r="D27" s="433"/>
      <c r="E27" s="434"/>
      <c r="F27" s="96"/>
    </row>
    <row r="28" spans="1:6" x14ac:dyDescent="0.2">
      <c r="A28" s="417" t="s">
        <v>446</v>
      </c>
      <c r="B28" s="418"/>
      <c r="C28" s="108" t="s">
        <v>0</v>
      </c>
      <c r="D28" s="105" t="s">
        <v>1</v>
      </c>
      <c r="E28" s="137" t="s">
        <v>2</v>
      </c>
      <c r="F28" s="207"/>
    </row>
    <row r="29" spans="1:6" x14ac:dyDescent="0.2">
      <c r="A29" s="208" t="s">
        <v>88</v>
      </c>
      <c r="B29" s="6" t="s">
        <v>89</v>
      </c>
      <c r="C29" s="32">
        <v>1840</v>
      </c>
      <c r="D29" s="3">
        <f>ROUNDUP(C29*Contents!$AF$4,0)</f>
        <v>1178</v>
      </c>
      <c r="E29" s="4">
        <f>ROUNDUP(C29*Contents!$AF$5,0)</f>
        <v>1049</v>
      </c>
      <c r="F29" s="209"/>
    </row>
    <row r="30" spans="1:6" x14ac:dyDescent="0.2">
      <c r="A30" s="208" t="s">
        <v>90</v>
      </c>
      <c r="B30" s="6" t="s">
        <v>91</v>
      </c>
      <c r="C30" s="32">
        <v>550</v>
      </c>
      <c r="D30" s="3">
        <f>ROUNDUP(C30*Contents!$AF$4,0)</f>
        <v>352</v>
      </c>
      <c r="E30" s="4">
        <f>ROUNDUP(C30*Contents!$AF$5,0)</f>
        <v>314</v>
      </c>
      <c r="F30" s="209"/>
    </row>
    <row r="31" spans="1:6" s="94" customFormat="1" ht="6.75" x14ac:dyDescent="0.15">
      <c r="A31" s="283"/>
      <c r="B31" s="90"/>
      <c r="C31" s="91"/>
      <c r="D31" s="92"/>
      <c r="E31" s="93"/>
      <c r="F31" s="284"/>
    </row>
    <row r="32" spans="1:6" x14ac:dyDescent="0.2">
      <c r="A32" s="285" t="s">
        <v>92</v>
      </c>
      <c r="B32" s="37"/>
      <c r="C32" s="38"/>
      <c r="D32" s="14"/>
      <c r="E32" s="15"/>
      <c r="F32" s="209"/>
    </row>
    <row r="33" spans="1:6" x14ac:dyDescent="0.2">
      <c r="A33" s="208" t="s">
        <v>293</v>
      </c>
      <c r="B33" s="6" t="s">
        <v>93</v>
      </c>
      <c r="C33" s="32">
        <v>760</v>
      </c>
      <c r="D33" s="3">
        <f>ROUNDUP(C33*Contents!$AF$4,0)</f>
        <v>487</v>
      </c>
      <c r="E33" s="4">
        <f>ROUNDUP(C33*Contents!$AF$5,0)</f>
        <v>434</v>
      </c>
      <c r="F33" s="209"/>
    </row>
    <row r="34" spans="1:6" x14ac:dyDescent="0.2">
      <c r="A34" s="208" t="s">
        <v>294</v>
      </c>
      <c r="B34" s="6" t="s">
        <v>94</v>
      </c>
      <c r="C34" s="32">
        <v>1210</v>
      </c>
      <c r="D34" s="3">
        <f>ROUNDUP(C34*Contents!$AF$4,0)</f>
        <v>775</v>
      </c>
      <c r="E34" s="4">
        <f>ROUNDUP(C34*Contents!$AF$5,0)</f>
        <v>690</v>
      </c>
      <c r="F34" s="209"/>
    </row>
    <row r="35" spans="1:6" x14ac:dyDescent="0.2">
      <c r="A35" s="208" t="s">
        <v>295</v>
      </c>
      <c r="B35" s="6" t="s">
        <v>95</v>
      </c>
      <c r="C35" s="32">
        <v>1660</v>
      </c>
      <c r="D35" s="3">
        <f>ROUNDUP(C35*Contents!$AF$4,0)</f>
        <v>1063</v>
      </c>
      <c r="E35" s="4">
        <f>ROUNDUP(C35*Contents!$AF$5,0)</f>
        <v>947</v>
      </c>
      <c r="F35" s="209"/>
    </row>
    <row r="36" spans="1:6" x14ac:dyDescent="0.2">
      <c r="A36" s="208" t="s">
        <v>296</v>
      </c>
      <c r="B36" s="6" t="s">
        <v>96</v>
      </c>
      <c r="C36" s="32">
        <v>2100</v>
      </c>
      <c r="D36" s="3">
        <f>ROUNDUP(C36*Contents!$AF$4,0)</f>
        <v>1344</v>
      </c>
      <c r="E36" s="4">
        <f>ROUNDUP(C36*Contents!$AF$5,0)</f>
        <v>1197</v>
      </c>
      <c r="F36" s="209"/>
    </row>
    <row r="37" spans="1:6" x14ac:dyDescent="0.2">
      <c r="A37" s="208" t="s">
        <v>297</v>
      </c>
      <c r="B37" s="6" t="s">
        <v>97</v>
      </c>
      <c r="C37" s="32">
        <v>2540</v>
      </c>
      <c r="D37" s="3">
        <f>ROUNDUP(C37*Contents!$AF$4,0)</f>
        <v>1626</v>
      </c>
      <c r="E37" s="4">
        <f>ROUNDUP(C37*Contents!$AF$5,0)</f>
        <v>1448</v>
      </c>
      <c r="F37" s="209"/>
    </row>
    <row r="38" spans="1:6" x14ac:dyDescent="0.2">
      <c r="A38" s="208" t="s">
        <v>298</v>
      </c>
      <c r="B38" s="6" t="s">
        <v>299</v>
      </c>
      <c r="C38" s="32">
        <v>2780</v>
      </c>
      <c r="D38" s="3">
        <f>ROUNDUP(C38*Contents!$AF$4,0)</f>
        <v>1780</v>
      </c>
      <c r="E38" s="4">
        <f>ROUNDUP(C38*Contents!$AF$5,0)</f>
        <v>1585</v>
      </c>
      <c r="F38" s="209"/>
    </row>
    <row r="39" spans="1:6" s="94" customFormat="1" ht="6.75" customHeight="1" x14ac:dyDescent="0.15">
      <c r="A39" s="283"/>
      <c r="B39" s="90"/>
      <c r="C39" s="91"/>
      <c r="D39" s="92"/>
      <c r="E39" s="169"/>
      <c r="F39" s="284"/>
    </row>
    <row r="40" spans="1:6" x14ac:dyDescent="0.2">
      <c r="A40" s="417" t="s">
        <v>98</v>
      </c>
      <c r="B40" s="418"/>
      <c r="C40" s="108" t="s">
        <v>0</v>
      </c>
      <c r="D40" s="105" t="s">
        <v>1</v>
      </c>
      <c r="E40" s="137" t="s">
        <v>2</v>
      </c>
      <c r="F40" s="207"/>
    </row>
    <row r="41" spans="1:6" ht="25.5" x14ac:dyDescent="0.2">
      <c r="A41" s="282" t="s">
        <v>99</v>
      </c>
      <c r="B41" s="97" t="s">
        <v>323</v>
      </c>
      <c r="C41" s="39">
        <v>0.35</v>
      </c>
      <c r="D41" s="40">
        <v>0.35</v>
      </c>
      <c r="E41" s="41">
        <v>0.35</v>
      </c>
      <c r="F41" s="209"/>
    </row>
    <row r="42" spans="1:6" ht="28.5" x14ac:dyDescent="0.2">
      <c r="A42" s="282" t="s">
        <v>100</v>
      </c>
      <c r="B42" s="95" t="s">
        <v>599</v>
      </c>
      <c r="C42" s="85">
        <v>230</v>
      </c>
      <c r="D42" s="3">
        <f>ROUNDUP(C42*Contents!$AF$4,0)</f>
        <v>148</v>
      </c>
      <c r="E42" s="4">
        <f>ROUNDUP(C42*Contents!$AF$5,0)</f>
        <v>132</v>
      </c>
      <c r="F42" s="209"/>
    </row>
    <row r="43" spans="1:6" x14ac:dyDescent="0.2">
      <c r="A43" s="286" t="s">
        <v>101</v>
      </c>
      <c r="B43" s="95" t="s">
        <v>324</v>
      </c>
      <c r="C43" s="98">
        <v>396</v>
      </c>
      <c r="D43" s="99">
        <f>ROUNDUP(C43*Contents!$AF$4,0)</f>
        <v>254</v>
      </c>
      <c r="E43" s="100">
        <f>ROUNDUP(C43*Contents!$AF$5,0)</f>
        <v>226</v>
      </c>
      <c r="F43" s="209"/>
    </row>
    <row r="44" spans="1:6" x14ac:dyDescent="0.2">
      <c r="A44" s="286" t="s">
        <v>327</v>
      </c>
      <c r="B44" s="97" t="s">
        <v>691</v>
      </c>
      <c r="C44" s="128">
        <v>181</v>
      </c>
      <c r="D44" s="129">
        <f>ROUNDUP(C44*Contents!$AF$4,0)</f>
        <v>116</v>
      </c>
      <c r="E44" s="100">
        <f>ROUNDUP(C44*Contents!$AF$5,0)</f>
        <v>104</v>
      </c>
      <c r="F44" s="209"/>
    </row>
    <row r="45" spans="1:6" s="80" customFormat="1" ht="13.5" x14ac:dyDescent="0.2">
      <c r="A45" s="287" t="s">
        <v>102</v>
      </c>
      <c r="B45" s="435" t="s">
        <v>325</v>
      </c>
      <c r="C45" s="436"/>
      <c r="D45" s="436"/>
      <c r="E45" s="436"/>
      <c r="F45" s="437"/>
    </row>
    <row r="46" spans="1:6" s="80" customFormat="1" ht="12.75" x14ac:dyDescent="0.2">
      <c r="A46" s="288" t="s">
        <v>103</v>
      </c>
      <c r="B46" s="438" t="s">
        <v>326</v>
      </c>
      <c r="C46" s="439"/>
      <c r="D46" s="439"/>
      <c r="E46" s="439"/>
      <c r="F46" s="440"/>
    </row>
    <row r="47" spans="1:6" x14ac:dyDescent="0.2">
      <c r="A47" s="428"/>
      <c r="B47" s="429"/>
      <c r="C47" s="429"/>
      <c r="D47" s="429"/>
      <c r="E47" s="429"/>
      <c r="F47" s="430"/>
    </row>
  </sheetData>
  <mergeCells count="12">
    <mergeCell ref="A16:E16"/>
    <mergeCell ref="A25:B25"/>
    <mergeCell ref="A1:F1"/>
    <mergeCell ref="A2:B2"/>
    <mergeCell ref="A3:C3"/>
    <mergeCell ref="A15:B15"/>
    <mergeCell ref="A47:F47"/>
    <mergeCell ref="A27:E27"/>
    <mergeCell ref="A28:B28"/>
    <mergeCell ref="A40:B40"/>
    <mergeCell ref="B45:F45"/>
    <mergeCell ref="B46:F46"/>
  </mergeCells>
  <phoneticPr fontId="2" type="noConversion"/>
  <conditionalFormatting sqref="D2:D14 E3:E14 D17:E26 D28:D44 E29:E39 E41:E44">
    <cfRule type="cellIs" dxfId="14" priority="1" stopIfTrue="1" operator="equal">
      <formula>0</formula>
    </cfRule>
  </conditionalFormatting>
  <printOptions horizontalCentered="1" verticalCentered="1"/>
  <pageMargins left="0.23622047244094491" right="0.23622047244094491" top="0.15748031496062992" bottom="0.35433070866141736" header="0.31496062992125984" footer="0.31496062992125984"/>
  <pageSetup paperSize="9" scale="80" orientation="landscape" r:id="rId1"/>
  <headerFooter alignWithMargins="0">
    <oddFooter>&amp;R&amp;8&amp;A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13</vt:i4>
      </vt:variant>
    </vt:vector>
  </HeadingPairs>
  <TitlesOfParts>
    <vt:vector size="27" baseType="lpstr">
      <vt:lpstr>Contents</vt:lpstr>
      <vt:lpstr>Page 3</vt:lpstr>
      <vt:lpstr>Page 4</vt:lpstr>
      <vt:lpstr>Page 5</vt:lpstr>
      <vt:lpstr>Page 6</vt:lpstr>
      <vt:lpstr>Page 7</vt:lpstr>
      <vt:lpstr>Page 8</vt:lpstr>
      <vt:lpstr>Page 9</vt:lpstr>
      <vt:lpstr>Page 10</vt:lpstr>
      <vt:lpstr>Page 11</vt:lpstr>
      <vt:lpstr>Page 12</vt:lpstr>
      <vt:lpstr>Page 13</vt:lpstr>
      <vt:lpstr>Page 14</vt:lpstr>
      <vt:lpstr>Page 15</vt:lpstr>
      <vt:lpstr>'Page 10'!Print_Area</vt:lpstr>
      <vt:lpstr>'Page 11'!Print_Area</vt:lpstr>
      <vt:lpstr>'Page 12'!Print_Area</vt:lpstr>
      <vt:lpstr>'Page 13'!Print_Area</vt:lpstr>
      <vt:lpstr>'Page 14'!Print_Area</vt:lpstr>
      <vt:lpstr>'Page 15'!Print_Area</vt:lpstr>
      <vt:lpstr>'Page 3'!Print_Area</vt:lpstr>
      <vt:lpstr>'Page 4'!Print_Area</vt:lpstr>
      <vt:lpstr>'Page 5'!Print_Area</vt:lpstr>
      <vt:lpstr>'Page 6'!Print_Area</vt:lpstr>
      <vt:lpstr>'Page 7'!Print_Area</vt:lpstr>
      <vt:lpstr>'Page 8'!Print_Area</vt:lpstr>
      <vt:lpstr>'Page 9'!Print_Area</vt:lpstr>
    </vt:vector>
  </TitlesOfParts>
  <Company>Intech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Andy</dc:creator>
  <cp:lastModifiedBy>Andrea Velandia</cp:lastModifiedBy>
  <cp:lastPrinted>2022-04-27T02:03:21Z</cp:lastPrinted>
  <dcterms:created xsi:type="dcterms:W3CDTF">2006-02-03T02:53:33Z</dcterms:created>
  <dcterms:modified xsi:type="dcterms:W3CDTF">2023-06-14T01:14:38Z</dcterms:modified>
</cp:coreProperties>
</file>