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B Export\Export Price Lists\Export (Trade)\"/>
    </mc:Choice>
  </mc:AlternateContent>
  <bookViews>
    <workbookView xWindow="120" yWindow="120" windowWidth="19020" windowHeight="9030" tabRatio="786" activeTab="5"/>
  </bookViews>
  <sheets>
    <sheet name="Contents" sheetId="1" r:id="rId1"/>
    <sheet name="Page 3" sheetId="2" r:id="rId2"/>
    <sheet name="Page 4" sheetId="3" r:id="rId3"/>
    <sheet name="Page 5" sheetId="5" r:id="rId4"/>
    <sheet name="Page 6" sheetId="6" r:id="rId5"/>
    <sheet name="Page 7" sheetId="7" r:id="rId6"/>
    <sheet name="Page 8" sheetId="8" r:id="rId7"/>
    <sheet name="Page 9" sheetId="9" r:id="rId8"/>
    <sheet name="Page 10" sheetId="12" r:id="rId9"/>
    <sheet name="Page 11" sheetId="11" r:id="rId10"/>
    <sheet name="Page 12" sheetId="4" r:id="rId11"/>
    <sheet name="Page 13" sheetId="14" r:id="rId12"/>
    <sheet name="Page 14" sheetId="10" r:id="rId13"/>
    <sheet name="Page 15" sheetId="13" r:id="rId14"/>
  </sheets>
  <definedNames>
    <definedName name="_xlnm.Print_Area" localSheetId="8">'Page 10'!$A$1:$F$47</definedName>
    <definedName name="_xlnm.Print_Area" localSheetId="9">'Page 11'!$A$1:$F$33</definedName>
    <definedName name="_xlnm.Print_Area" localSheetId="10">'Page 12'!$A$1:$F$43</definedName>
    <definedName name="_xlnm.Print_Area" localSheetId="11">'Page 13'!$A$1:$F$30</definedName>
    <definedName name="_xlnm.Print_Area" localSheetId="12">'Page 14'!$A$1:$F$45</definedName>
    <definedName name="_xlnm.Print_Area" localSheetId="13">'Page 15'!$A$1:$F$41</definedName>
    <definedName name="_xlnm.Print_Area" localSheetId="1">'Page 3'!$B$1:$G$45</definedName>
    <definedName name="_xlnm.Print_Area" localSheetId="2">'Page 4'!$A$1:$F$44</definedName>
    <definedName name="_xlnm.Print_Area" localSheetId="3">'Page 5'!$A$1:$F$47</definedName>
    <definedName name="_xlnm.Print_Area" localSheetId="4">'Page 6'!$A$1:$F$39</definedName>
    <definedName name="_xlnm.Print_Area" localSheetId="5">'Page 7'!$A$1:$F$43</definedName>
    <definedName name="_xlnm.Print_Area" localSheetId="6">'Page 8'!$A$1:$F$34</definedName>
    <definedName name="_xlnm.Print_Area" localSheetId="7">'Page 9'!$A$1:$F$40</definedName>
  </definedNames>
  <calcPr calcId="162913"/>
</workbook>
</file>

<file path=xl/calcChain.xml><?xml version="1.0" encoding="utf-8"?>
<calcChain xmlns="http://schemas.openxmlformats.org/spreadsheetml/2006/main">
  <c r="E3" i="5" l="1"/>
  <c r="D3" i="5"/>
  <c r="E37" i="9"/>
  <c r="E38" i="9"/>
  <c r="E39" i="9"/>
  <c r="D37" i="9"/>
  <c r="D38" i="9"/>
  <c r="D39" i="9"/>
  <c r="E36" i="9"/>
  <c r="D36" i="9"/>
  <c r="E10" i="13"/>
  <c r="D10" i="13"/>
  <c r="E21" i="6"/>
  <c r="D21" i="6"/>
  <c r="E28" i="14"/>
  <c r="D28" i="14"/>
  <c r="E13" i="14"/>
  <c r="D13" i="14"/>
  <c r="E19" i="8" l="1"/>
  <c r="D19" i="8"/>
  <c r="E6" i="8"/>
  <c r="E8" i="6"/>
  <c r="D8" i="6"/>
  <c r="D6" i="8" l="1"/>
  <c r="E42" i="10"/>
  <c r="E43" i="10" l="1"/>
  <c r="D43" i="10"/>
  <c r="D42" i="10"/>
  <c r="E41" i="10"/>
  <c r="D41" i="10"/>
  <c r="D14" i="14" l="1"/>
  <c r="E14" i="14"/>
  <c r="D29" i="14"/>
  <c r="E29" i="14"/>
  <c r="E8" i="14" l="1"/>
  <c r="D8" i="14"/>
  <c r="E30" i="4"/>
  <c r="D30" i="4"/>
  <c r="E18" i="11" l="1"/>
  <c r="D18" i="11"/>
  <c r="E9" i="7" l="1"/>
  <c r="D9" i="7"/>
  <c r="E32" i="8" l="1"/>
  <c r="D32" i="8"/>
  <c r="E31" i="8"/>
  <c r="D31" i="8"/>
  <c r="E30" i="8"/>
  <c r="D30" i="8"/>
  <c r="E32" i="11"/>
  <c r="D32" i="11"/>
  <c r="E20" i="13" l="1"/>
  <c r="D20" i="13"/>
  <c r="E32" i="9"/>
  <c r="D32" i="9"/>
  <c r="E17" i="11" l="1"/>
  <c r="D17" i="11"/>
  <c r="E25" i="11"/>
  <c r="E27" i="11"/>
  <c r="E28" i="11"/>
  <c r="E29" i="11"/>
  <c r="E24" i="11"/>
  <c r="D25" i="11"/>
  <c r="D27" i="11"/>
  <c r="D28" i="11"/>
  <c r="D29" i="11"/>
  <c r="D24" i="11"/>
  <c r="E38" i="4" l="1"/>
  <c r="D38" i="4"/>
  <c r="E36" i="4"/>
  <c r="D36" i="4"/>
  <c r="E34" i="9" l="1"/>
  <c r="D34" i="9"/>
  <c r="E31" i="9"/>
  <c r="D31" i="9"/>
  <c r="E30" i="9"/>
  <c r="D30" i="9"/>
  <c r="E29" i="9"/>
  <c r="D29" i="9"/>
  <c r="E28" i="9"/>
  <c r="D28" i="9"/>
  <c r="E27" i="9"/>
  <c r="D27" i="9"/>
  <c r="D23" i="6" l="1"/>
  <c r="E18" i="5"/>
  <c r="E19" i="5"/>
  <c r="D18" i="5"/>
  <c r="D19" i="5"/>
  <c r="D40" i="7" l="1"/>
  <c r="E40" i="7"/>
  <c r="D10" i="9" l="1"/>
  <c r="E10" i="9"/>
  <c r="E39" i="2" l="1"/>
  <c r="F39" i="2"/>
  <c r="E40" i="2"/>
  <c r="F40" i="2"/>
  <c r="E41" i="2"/>
  <c r="F41" i="2"/>
  <c r="E14" i="3" l="1"/>
  <c r="D14" i="3"/>
  <c r="E13" i="3"/>
  <c r="D13" i="3"/>
  <c r="E12" i="3"/>
  <c r="D12" i="3"/>
  <c r="D6" i="7" l="1"/>
  <c r="E6" i="7"/>
  <c r="E7" i="7"/>
  <c r="D7" i="7"/>
  <c r="E3" i="7"/>
  <c r="D3" i="7"/>
  <c r="D15" i="8" l="1"/>
  <c r="E15" i="8"/>
  <c r="D17" i="5" l="1"/>
  <c r="E17" i="5"/>
  <c r="D20" i="5"/>
  <c r="E20" i="5"/>
  <c r="E16" i="5"/>
  <c r="D16" i="5"/>
  <c r="D14" i="11" l="1"/>
  <c r="E14" i="11"/>
  <c r="E13" i="5" l="1"/>
  <c r="D13" i="5"/>
  <c r="E38" i="2" l="1"/>
  <c r="F38" i="2"/>
  <c r="E31" i="2"/>
  <c r="F31" i="2"/>
  <c r="E13" i="11" l="1"/>
  <c r="D13" i="11"/>
  <c r="E14" i="8" l="1"/>
  <c r="D14" i="8"/>
  <c r="D31" i="4"/>
  <c r="E31" i="4"/>
  <c r="D30" i="3"/>
  <c r="E30" i="3"/>
  <c r="D10" i="8"/>
  <c r="E10" i="8"/>
  <c r="D8" i="8"/>
  <c r="E8" i="8"/>
  <c r="D9" i="8"/>
  <c r="E9" i="8"/>
  <c r="D5" i="8"/>
  <c r="E5" i="8"/>
  <c r="E4" i="8"/>
  <c r="D4" i="8"/>
  <c r="E27" i="2"/>
  <c r="F27" i="2"/>
  <c r="E29" i="2"/>
  <c r="F29" i="2"/>
  <c r="E22" i="9"/>
  <c r="D22" i="9"/>
  <c r="E16" i="9"/>
  <c r="D16" i="9"/>
  <c r="E31" i="3"/>
  <c r="D31" i="3"/>
  <c r="E21" i="3"/>
  <c r="D21" i="3"/>
  <c r="E20" i="3"/>
  <c r="D20" i="3"/>
  <c r="E19" i="3"/>
  <c r="D19" i="3"/>
  <c r="E18" i="3"/>
  <c r="D18" i="3"/>
  <c r="E17" i="3"/>
  <c r="D17" i="3"/>
  <c r="E42" i="7"/>
  <c r="D42" i="7"/>
  <c r="D35" i="6"/>
  <c r="E35" i="6"/>
  <c r="D3" i="13"/>
  <c r="E3" i="13"/>
  <c r="D4" i="13"/>
  <c r="E4" i="13"/>
  <c r="D5" i="13"/>
  <c r="E5" i="13"/>
  <c r="D6" i="13"/>
  <c r="E6" i="13"/>
  <c r="D7" i="13"/>
  <c r="E7" i="13"/>
  <c r="D8" i="13"/>
  <c r="E8" i="13"/>
  <c r="D9" i="13"/>
  <c r="E9" i="13"/>
  <c r="D11" i="13"/>
  <c r="E11" i="13"/>
  <c r="D13" i="13"/>
  <c r="E13" i="13"/>
  <c r="D14" i="13"/>
  <c r="E14" i="13"/>
  <c r="D15" i="13"/>
  <c r="E15" i="13"/>
  <c r="D18" i="13"/>
  <c r="E18" i="13"/>
  <c r="D19" i="13"/>
  <c r="E19" i="13"/>
  <c r="D22" i="13"/>
  <c r="E22" i="13"/>
  <c r="D23" i="13"/>
  <c r="E23" i="13"/>
  <c r="D26" i="13"/>
  <c r="E26" i="13"/>
  <c r="D27" i="13"/>
  <c r="E27" i="13"/>
  <c r="D29" i="13"/>
  <c r="E29" i="13"/>
  <c r="D30" i="13"/>
  <c r="E30" i="13"/>
  <c r="D31" i="13"/>
  <c r="E31" i="13"/>
  <c r="D33" i="13"/>
  <c r="E33" i="13"/>
  <c r="D34" i="13"/>
  <c r="E34" i="13"/>
  <c r="D35" i="13"/>
  <c r="E35" i="13"/>
  <c r="D37" i="13"/>
  <c r="E37" i="13"/>
  <c r="D38" i="13"/>
  <c r="E38" i="13"/>
  <c r="D39" i="13"/>
  <c r="E39" i="13"/>
  <c r="D3" i="10"/>
  <c r="E3" i="10"/>
  <c r="D4" i="10"/>
  <c r="E4" i="10"/>
  <c r="D5" i="10"/>
  <c r="E5" i="10"/>
  <c r="D6" i="10"/>
  <c r="E6" i="10"/>
  <c r="D7" i="10"/>
  <c r="E7" i="10"/>
  <c r="D8" i="10"/>
  <c r="E8" i="10"/>
  <c r="D9" i="10"/>
  <c r="E9" i="10"/>
  <c r="D10" i="10"/>
  <c r="E10" i="10"/>
  <c r="D11" i="10"/>
  <c r="E11" i="10"/>
  <c r="D12" i="10"/>
  <c r="E12" i="10"/>
  <c r="D13" i="10"/>
  <c r="E13" i="10"/>
  <c r="D14" i="10"/>
  <c r="E14" i="10"/>
  <c r="D16" i="10"/>
  <c r="E16" i="10"/>
  <c r="D15" i="10"/>
  <c r="E15" i="10"/>
  <c r="D19" i="10"/>
  <c r="E19" i="10"/>
  <c r="D20" i="10"/>
  <c r="E20" i="10"/>
  <c r="D21" i="10"/>
  <c r="E21" i="10"/>
  <c r="D22" i="10"/>
  <c r="E22" i="10"/>
  <c r="D23" i="10"/>
  <c r="E23" i="10"/>
  <c r="D24" i="10"/>
  <c r="E24" i="10"/>
  <c r="D25" i="10"/>
  <c r="E25" i="10"/>
  <c r="D26" i="10"/>
  <c r="E26" i="10"/>
  <c r="D27" i="10"/>
  <c r="E27" i="10"/>
  <c r="D28" i="10"/>
  <c r="E28" i="10"/>
  <c r="D29" i="10"/>
  <c r="E29" i="10"/>
  <c r="D30" i="10"/>
  <c r="E30" i="10"/>
  <c r="D31" i="10"/>
  <c r="E31" i="10"/>
  <c r="D32" i="10"/>
  <c r="E32" i="10"/>
  <c r="D33" i="10"/>
  <c r="E33" i="10"/>
  <c r="D34" i="10"/>
  <c r="E34" i="10"/>
  <c r="D35" i="10"/>
  <c r="E35" i="10"/>
  <c r="D36" i="10"/>
  <c r="E36" i="10"/>
  <c r="D37" i="10"/>
  <c r="E37" i="10"/>
  <c r="D3" i="14"/>
  <c r="E3" i="14"/>
  <c r="D4" i="14"/>
  <c r="E4" i="14"/>
  <c r="D6" i="14"/>
  <c r="E6" i="14"/>
  <c r="D7" i="14"/>
  <c r="E7" i="14"/>
  <c r="D9" i="14"/>
  <c r="E9" i="14"/>
  <c r="D10" i="14"/>
  <c r="E10" i="14"/>
  <c r="D11" i="14"/>
  <c r="E11" i="14"/>
  <c r="D12" i="14"/>
  <c r="E12" i="14"/>
  <c r="D17" i="14"/>
  <c r="E17" i="14"/>
  <c r="D18" i="14"/>
  <c r="E18" i="14"/>
  <c r="D19" i="14"/>
  <c r="E19" i="14"/>
  <c r="D20" i="14"/>
  <c r="E20" i="14"/>
  <c r="D21" i="14"/>
  <c r="E21" i="14"/>
  <c r="D22" i="14"/>
  <c r="E22" i="14"/>
  <c r="D23" i="14"/>
  <c r="E23" i="14"/>
  <c r="D24" i="14"/>
  <c r="E24" i="14"/>
  <c r="D25" i="14"/>
  <c r="E25" i="14"/>
  <c r="D26" i="14"/>
  <c r="E26" i="14"/>
  <c r="D27" i="14"/>
  <c r="E27" i="14"/>
  <c r="D3" i="4"/>
  <c r="E3" i="4"/>
  <c r="D4" i="4"/>
  <c r="E4" i="4"/>
  <c r="D5" i="4"/>
  <c r="E5" i="4"/>
  <c r="D6" i="4"/>
  <c r="E6" i="4"/>
  <c r="D7" i="4"/>
  <c r="E7" i="4"/>
  <c r="D8" i="4"/>
  <c r="E8" i="4"/>
  <c r="D9" i="4"/>
  <c r="E9" i="4"/>
  <c r="D10" i="4"/>
  <c r="E10" i="4"/>
  <c r="D11" i="4"/>
  <c r="E11" i="4"/>
  <c r="D13" i="4"/>
  <c r="E13" i="4"/>
  <c r="D14" i="4"/>
  <c r="E14" i="4"/>
  <c r="D15" i="4"/>
  <c r="E15" i="4"/>
  <c r="D16" i="4"/>
  <c r="E16" i="4"/>
  <c r="D17" i="4"/>
  <c r="E17" i="4"/>
  <c r="D18" i="4"/>
  <c r="E18" i="4"/>
  <c r="D20" i="4"/>
  <c r="E20" i="4"/>
  <c r="D21" i="4"/>
  <c r="E21" i="4"/>
  <c r="D22" i="4"/>
  <c r="E22" i="4"/>
  <c r="D24" i="4"/>
  <c r="E24" i="4"/>
  <c r="D25" i="4"/>
  <c r="E25" i="4"/>
  <c r="D26" i="4"/>
  <c r="E26" i="4"/>
  <c r="D27" i="4"/>
  <c r="E27" i="4"/>
  <c r="D28" i="4"/>
  <c r="E28" i="4"/>
  <c r="D29" i="4"/>
  <c r="E29" i="4"/>
  <c r="D32" i="4"/>
  <c r="E32" i="4"/>
  <c r="D33" i="4"/>
  <c r="E33" i="4"/>
  <c r="D37" i="4"/>
  <c r="E37" i="4"/>
  <c r="D42" i="4"/>
  <c r="E42" i="4"/>
  <c r="D41" i="4"/>
  <c r="E41" i="4"/>
  <c r="D12" i="11"/>
  <c r="E12" i="11"/>
  <c r="D15" i="11"/>
  <c r="E15" i="11"/>
  <c r="D16" i="11"/>
  <c r="E16" i="11"/>
  <c r="D4" i="12"/>
  <c r="E4" i="12"/>
  <c r="D5" i="12"/>
  <c r="E5" i="12"/>
  <c r="D6" i="12"/>
  <c r="E6" i="12"/>
  <c r="D7" i="12"/>
  <c r="E7" i="12"/>
  <c r="D8" i="12"/>
  <c r="E8" i="12"/>
  <c r="D9" i="12"/>
  <c r="E9" i="12"/>
  <c r="D10" i="12"/>
  <c r="E10" i="12"/>
  <c r="D11" i="12"/>
  <c r="E11" i="12"/>
  <c r="D12" i="12"/>
  <c r="E12" i="12"/>
  <c r="D13" i="12"/>
  <c r="E13" i="12"/>
  <c r="D14" i="12"/>
  <c r="E14" i="12"/>
  <c r="D18" i="12"/>
  <c r="E18" i="12"/>
  <c r="D19" i="12"/>
  <c r="E19" i="12"/>
  <c r="D20" i="12"/>
  <c r="E20" i="12"/>
  <c r="D21" i="12"/>
  <c r="E21" i="12"/>
  <c r="D22" i="12"/>
  <c r="E22" i="12"/>
  <c r="D23" i="12"/>
  <c r="E23" i="12"/>
  <c r="D24" i="12"/>
  <c r="E24" i="12"/>
  <c r="D29" i="12"/>
  <c r="E29" i="12"/>
  <c r="D30" i="12"/>
  <c r="E30" i="12"/>
  <c r="D33" i="12"/>
  <c r="E33" i="12"/>
  <c r="D34" i="12"/>
  <c r="E34" i="12"/>
  <c r="D35" i="12"/>
  <c r="E35" i="12"/>
  <c r="D36" i="12"/>
  <c r="E36" i="12"/>
  <c r="D37" i="12"/>
  <c r="E37" i="12"/>
  <c r="D38" i="12"/>
  <c r="E38" i="12"/>
  <c r="D42" i="12"/>
  <c r="E42" i="12"/>
  <c r="D43" i="12"/>
  <c r="E43" i="12"/>
  <c r="D44" i="12"/>
  <c r="E44" i="12"/>
  <c r="D7" i="9"/>
  <c r="E7" i="9"/>
  <c r="D8" i="9"/>
  <c r="E8" i="9"/>
  <c r="D9" i="9"/>
  <c r="E9" i="9"/>
  <c r="D13" i="9"/>
  <c r="E13" i="9"/>
  <c r="D19" i="9"/>
  <c r="E19" i="9"/>
  <c r="D18" i="8"/>
  <c r="E18" i="8"/>
  <c r="D24" i="8"/>
  <c r="E24" i="8"/>
  <c r="D27" i="8"/>
  <c r="E27" i="8"/>
  <c r="D14" i="7"/>
  <c r="E14" i="7"/>
  <c r="D15" i="7"/>
  <c r="E15" i="7"/>
  <c r="D18" i="7"/>
  <c r="E18" i="7"/>
  <c r="D20" i="7"/>
  <c r="E20" i="7"/>
  <c r="D22" i="7"/>
  <c r="E22" i="7"/>
  <c r="D25" i="7"/>
  <c r="E25" i="7"/>
  <c r="D27" i="7"/>
  <c r="E27" i="7"/>
  <c r="D32" i="7"/>
  <c r="E32" i="7"/>
  <c r="D33" i="7"/>
  <c r="E33" i="7"/>
  <c r="D34" i="7"/>
  <c r="E34" i="7"/>
  <c r="D35" i="7"/>
  <c r="E35" i="7"/>
  <c r="D36" i="7"/>
  <c r="E36" i="7"/>
  <c r="D38" i="7"/>
  <c r="E38" i="7"/>
  <c r="D39" i="7"/>
  <c r="E39" i="7"/>
  <c r="D3" i="6"/>
  <c r="E3" i="6"/>
  <c r="D6" i="6"/>
  <c r="E6" i="6"/>
  <c r="D9" i="6"/>
  <c r="E9" i="6"/>
  <c r="D10" i="6"/>
  <c r="E10" i="6"/>
  <c r="D11" i="6"/>
  <c r="E11" i="6"/>
  <c r="D14" i="6"/>
  <c r="E14" i="6"/>
  <c r="D15" i="6"/>
  <c r="E15" i="6"/>
  <c r="D18" i="6"/>
  <c r="E18" i="6"/>
  <c r="D19" i="6"/>
  <c r="E19" i="6"/>
  <c r="D20" i="6"/>
  <c r="E20" i="6"/>
  <c r="E23" i="6"/>
  <c r="D26" i="6"/>
  <c r="E26" i="6"/>
  <c r="D29" i="6"/>
  <c r="E29" i="6"/>
  <c r="D32" i="6"/>
  <c r="E32" i="6"/>
  <c r="D36" i="6"/>
  <c r="E36" i="6"/>
  <c r="D37" i="6"/>
  <c r="E37" i="6"/>
  <c r="D38" i="6"/>
  <c r="E38" i="6"/>
  <c r="D4" i="5"/>
  <c r="E4" i="5"/>
  <c r="D7" i="5"/>
  <c r="E7" i="5"/>
  <c r="D8" i="5"/>
  <c r="E8" i="5"/>
  <c r="D9" i="5"/>
  <c r="E9" i="5"/>
  <c r="D24" i="5"/>
  <c r="E24" i="5"/>
  <c r="D25" i="5"/>
  <c r="E25" i="5"/>
  <c r="D26" i="5"/>
  <c r="E26" i="5"/>
  <c r="D27" i="5"/>
  <c r="E27" i="5"/>
  <c r="D28" i="5"/>
  <c r="E28" i="5"/>
  <c r="D29" i="5"/>
  <c r="E29" i="5"/>
  <c r="D30" i="5"/>
  <c r="E30" i="5"/>
  <c r="D31" i="5"/>
  <c r="E31" i="5"/>
  <c r="D32" i="5"/>
  <c r="E32" i="5"/>
  <c r="D33" i="5"/>
  <c r="E33" i="5"/>
  <c r="D34" i="5"/>
  <c r="E34" i="5"/>
  <c r="D35" i="5"/>
  <c r="E35" i="5"/>
  <c r="D36" i="5"/>
  <c r="E36" i="5"/>
  <c r="D38" i="5"/>
  <c r="E38" i="5"/>
  <c r="D39" i="5"/>
  <c r="E39" i="5"/>
  <c r="D40" i="5"/>
  <c r="E40" i="5"/>
  <c r="D42" i="5"/>
  <c r="E42" i="5"/>
  <c r="D43" i="5"/>
  <c r="E43" i="5"/>
  <c r="D44" i="5"/>
  <c r="E44" i="5"/>
  <c r="D45" i="5"/>
  <c r="E45" i="5"/>
  <c r="D46" i="5"/>
  <c r="E46" i="5"/>
  <c r="D3" i="3"/>
  <c r="E3" i="3"/>
  <c r="D4" i="3"/>
  <c r="E4" i="3"/>
  <c r="D5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24" i="3"/>
  <c r="E24" i="3"/>
  <c r="D25" i="3"/>
  <c r="E25" i="3"/>
  <c r="D26" i="3"/>
  <c r="E26" i="3"/>
  <c r="D27" i="3"/>
  <c r="E27" i="3"/>
  <c r="D28" i="3"/>
  <c r="E28" i="3"/>
  <c r="D29" i="3"/>
  <c r="E29" i="3"/>
  <c r="D32" i="3"/>
  <c r="E32" i="3"/>
  <c r="D35" i="3"/>
  <c r="E35" i="3"/>
  <c r="D38" i="3"/>
  <c r="E38" i="3"/>
  <c r="D39" i="3"/>
  <c r="E39" i="3"/>
  <c r="D42" i="3"/>
  <c r="E42" i="3"/>
  <c r="D43" i="3"/>
  <c r="E43" i="3"/>
  <c r="E24" i="2"/>
  <c r="F24" i="2"/>
  <c r="E25" i="2"/>
  <c r="F25" i="2"/>
  <c r="E26" i="2"/>
  <c r="F26" i="2"/>
  <c r="E28" i="2"/>
  <c r="F28" i="2"/>
  <c r="E32" i="2"/>
  <c r="F32" i="2"/>
  <c r="E33" i="2"/>
  <c r="F33" i="2"/>
  <c r="E35" i="2"/>
  <c r="F35" i="2"/>
  <c r="E36" i="2"/>
  <c r="F36" i="2"/>
  <c r="E37" i="2"/>
  <c r="F37" i="2"/>
  <c r="E42" i="2"/>
  <c r="F42" i="2"/>
  <c r="E43" i="2"/>
  <c r="F43" i="2"/>
  <c r="E44" i="2"/>
  <c r="F44" i="2"/>
</calcChain>
</file>

<file path=xl/sharedStrings.xml><?xml version="1.0" encoding="utf-8"?>
<sst xmlns="http://schemas.openxmlformats.org/spreadsheetml/2006/main" count="969" uniqueCount="741">
  <si>
    <t>NZ$</t>
  </si>
  <si>
    <t>US$</t>
  </si>
  <si>
    <t>EUR€</t>
  </si>
  <si>
    <t>WS3-WD-TB-CL</t>
  </si>
  <si>
    <t>M-10</t>
  </si>
  <si>
    <t>General purpose  ½” NPT pH sensor</t>
  </si>
  <si>
    <t>M-10-ORP</t>
  </si>
  <si>
    <t>M-11</t>
  </si>
  <si>
    <t>M-11-Pt100</t>
  </si>
  <si>
    <t>M-11-Pt100-HT</t>
  </si>
  <si>
    <t>M-12</t>
  </si>
  <si>
    <t>M-12-Pt100</t>
  </si>
  <si>
    <t>M-12-Pt100-HT</t>
  </si>
  <si>
    <t>M-21</t>
  </si>
  <si>
    <t>M-21-Pt100</t>
  </si>
  <si>
    <t>M-21-Pt100-HT</t>
  </si>
  <si>
    <t>pH-HR Plug Set</t>
  </si>
  <si>
    <t>Page</t>
  </si>
  <si>
    <t>Description</t>
  </si>
  <si>
    <t>NZ$ &gt; US$</t>
  </si>
  <si>
    <t>NZ$ &gt; EUR</t>
  </si>
  <si>
    <t>Data Loggers</t>
  </si>
  <si>
    <t>T-HR</t>
  </si>
  <si>
    <t>Single temperature. IP68 rating</t>
  </si>
  <si>
    <t>HT-HR</t>
  </si>
  <si>
    <t>Humidity and temperature</t>
  </si>
  <si>
    <t>Tc-HR</t>
  </si>
  <si>
    <t>HHT-03</t>
  </si>
  <si>
    <t>Tc-HR Plug Set</t>
  </si>
  <si>
    <t>Pt-HR</t>
  </si>
  <si>
    <t>TP-Pt100</t>
  </si>
  <si>
    <t>mV-HR</t>
  </si>
  <si>
    <t>mV-HR Lead</t>
  </si>
  <si>
    <t>Test lead set</t>
  </si>
  <si>
    <t>WT-HR</t>
  </si>
  <si>
    <t>Water level, air temperature, and water temperature</t>
  </si>
  <si>
    <t xml:space="preserve">Water level, </t>
  </si>
  <si>
    <t>0~0.25m WT-HR-250</t>
  </si>
  <si>
    <t>5 ranges</t>
  </si>
  <si>
    <t xml:space="preserve">0~0.5m   WT-HR-500 </t>
  </si>
  <si>
    <t>0~1.0m   WT-HR-1000</t>
  </si>
  <si>
    <t>0~1.5m   WT-HR-1500</t>
  </si>
  <si>
    <t>0~2.0m   WT-HR-2000</t>
  </si>
  <si>
    <t>Option for 316 S/S for salt water</t>
  </si>
  <si>
    <t>pH-HR</t>
  </si>
  <si>
    <t>GP-HR</t>
  </si>
  <si>
    <t>Standard probe sets are listed. Other combinations available - Contact Intech.</t>
  </si>
  <si>
    <t>mA1-PS</t>
  </si>
  <si>
    <t>One 4~20mA or 0~20mA input</t>
  </si>
  <si>
    <t>Pt3-PS</t>
  </si>
  <si>
    <t>Flow-mA2-PS</t>
  </si>
  <si>
    <t>Coil or open collector plus two 4~20mA inputs</t>
  </si>
  <si>
    <t>ACM-mA2-PS</t>
  </si>
  <si>
    <t>Flow metering off the pump run contact plus two 4~20mA inputs</t>
  </si>
  <si>
    <t>Data loggers</t>
  </si>
  <si>
    <t>Data Loggers (continued)</t>
  </si>
  <si>
    <t>GP-MC</t>
  </si>
  <si>
    <t>Option: IP66 Weatherproof enclosure</t>
  </si>
  <si>
    <t>mA-MC-PS</t>
  </si>
  <si>
    <t>Flow-MC-PS</t>
  </si>
  <si>
    <t>Coil or open collector</t>
  </si>
  <si>
    <t>ACM-MC-PS</t>
  </si>
  <si>
    <t>Flow metering off the pump run contact</t>
  </si>
  <si>
    <t>Note:</t>
  </si>
  <si>
    <t>LCD Series</t>
  </si>
  <si>
    <t>Tc-LCD</t>
  </si>
  <si>
    <t>Type K temperature probe for Tc-LCD</t>
  </si>
  <si>
    <t>Notes:</t>
  </si>
  <si>
    <t>Shimaden Lite software</t>
  </si>
  <si>
    <t>N/C</t>
  </si>
  <si>
    <t>Data logging and SCADA Software Packages</t>
  </si>
  <si>
    <t>R16</t>
  </si>
  <si>
    <t>R32</t>
  </si>
  <si>
    <t>MicroScan recorder, 32 inputs, 32 outputs</t>
  </si>
  <si>
    <t>R50</t>
  </si>
  <si>
    <t>MicroScan recorder, 50 inputs, 160 outputs</t>
  </si>
  <si>
    <t>R100</t>
  </si>
  <si>
    <t>MicroScan recorder, 100 inputs, 160 outputs</t>
  </si>
  <si>
    <t>R200</t>
  </si>
  <si>
    <t>MicroScan recorder, 200 inputs, 160 outputs</t>
  </si>
  <si>
    <t>Maximum Recorder Lines = 1000 made up of 100 pages with 10 lines on each page</t>
  </si>
  <si>
    <t>T50</t>
  </si>
  <si>
    <t>MicroScan software package, 50 tags</t>
  </si>
  <si>
    <t>T75</t>
  </si>
  <si>
    <t>MicroScan software package, 75 tags</t>
  </si>
  <si>
    <t>T150</t>
  </si>
  <si>
    <t>MicroScan software package, 150 tags</t>
  </si>
  <si>
    <t>Maximum Tags = 5000 (max I/O = 5000)</t>
  </si>
  <si>
    <t>TB+</t>
  </si>
  <si>
    <t>MicroScan Tool Box</t>
  </si>
  <si>
    <t>PLC</t>
  </si>
  <si>
    <t>PLC Interface - specify PLC make and model</t>
  </si>
  <si>
    <t>Network Drivers</t>
  </si>
  <si>
    <t>Active PC will support 1 Passive PC</t>
  </si>
  <si>
    <t>Active PC will support 2 Passive PC's</t>
  </si>
  <si>
    <t>Active PC will support 3 Passive PC's</t>
  </si>
  <si>
    <t>Active PC will support 4 Passive PC's</t>
  </si>
  <si>
    <t>Active PC will support 5 Passive PC</t>
  </si>
  <si>
    <t>Upgrade options - Dongle / Software Key / Version / Package + Modules</t>
  </si>
  <si>
    <t>Version Upgrade</t>
  </si>
  <si>
    <t>Package + Modules Upgrade</t>
  </si>
  <si>
    <t>Dongle Upgrade</t>
  </si>
  <si>
    <t>Note 1:</t>
  </si>
  <si>
    <t>Note 2:</t>
  </si>
  <si>
    <t>Software</t>
  </si>
  <si>
    <t>and Hardware</t>
  </si>
  <si>
    <t>Includes Converter</t>
  </si>
  <si>
    <t>Option 1</t>
  </si>
  <si>
    <t>Options</t>
  </si>
  <si>
    <t>Note 1</t>
  </si>
  <si>
    <t>2100-A16</t>
  </si>
  <si>
    <t>Note 2</t>
  </si>
  <si>
    <t>2100-A16-NET</t>
  </si>
  <si>
    <t>Multiplexers</t>
  </si>
  <si>
    <t>2100-M-I</t>
  </si>
  <si>
    <t>mA inputs</t>
  </si>
  <si>
    <t>2100-M-R</t>
  </si>
  <si>
    <t>Converters Serial and Ethernet</t>
  </si>
  <si>
    <t xml:space="preserve">2100-NET </t>
  </si>
  <si>
    <t>Ethernet TCP/IP to RS232/422/485 converter</t>
  </si>
  <si>
    <t>2100-D</t>
  </si>
  <si>
    <t>Digital input/output remote station</t>
  </si>
  <si>
    <t>Humidity transmitters</t>
  </si>
  <si>
    <t>Hand held signal generator</t>
  </si>
  <si>
    <t>IN-GEN</t>
  </si>
  <si>
    <t>Signal Generator - use with a multimeter to simulate instrument signals</t>
  </si>
  <si>
    <t>Overvoltage protection unit</t>
  </si>
  <si>
    <t>Light intensity transmitter</t>
  </si>
  <si>
    <t>PSW-10</t>
  </si>
  <si>
    <t>Signal Transmitters</t>
  </si>
  <si>
    <t>TW-FFA</t>
  </si>
  <si>
    <t>LPI-pH</t>
  </si>
  <si>
    <t>Humidity transmitter</t>
  </si>
  <si>
    <t>Humidity wet and dry tank</t>
  </si>
  <si>
    <t>WDT-DW</t>
  </si>
  <si>
    <t>Wet &amp; Dry Humidity tank &amp; probe assembly</t>
  </si>
  <si>
    <t>WDT-WICK</t>
  </si>
  <si>
    <t>LPI-D-F</t>
  </si>
  <si>
    <t>DC to DC isolating signal transmitter</t>
  </si>
  <si>
    <t>LPI-D-P</t>
  </si>
  <si>
    <t>LPI-B</t>
  </si>
  <si>
    <t>Bridge to DC isolating signal transmitter</t>
  </si>
  <si>
    <t>Resistance to DC isolating transmitter</t>
  </si>
  <si>
    <t>LPI-P</t>
  </si>
  <si>
    <t>Potentiometer to DC isolating transmitter</t>
  </si>
  <si>
    <t>LPI-R-F</t>
  </si>
  <si>
    <t>RTD to DC isolating transmitter</t>
  </si>
  <si>
    <t>LPI-R-P</t>
  </si>
  <si>
    <t>LPN-R-H</t>
  </si>
  <si>
    <t>LPN-R-H-D</t>
  </si>
  <si>
    <t>DIN Rail Mount Foot option for LPN-R-H</t>
  </si>
  <si>
    <t>LPI-T-F</t>
  </si>
  <si>
    <t>Thermocouple to DC isolating transmitter</t>
  </si>
  <si>
    <t>Plug-in transmitters</t>
  </si>
  <si>
    <t>PI-D</t>
  </si>
  <si>
    <t>PI-F</t>
  </si>
  <si>
    <t>Frequency to DC isolating signal transmitter</t>
  </si>
  <si>
    <t>PI-B</t>
  </si>
  <si>
    <t>PI-M</t>
  </si>
  <si>
    <t>PI-K</t>
  </si>
  <si>
    <t>PI-P</t>
  </si>
  <si>
    <t>PI-S</t>
  </si>
  <si>
    <t>Set point alarm unit. Two set points, two relay outputs</t>
  </si>
  <si>
    <t>LPI-F-D</t>
  </si>
  <si>
    <t>DC to frequency transmitters</t>
  </si>
  <si>
    <t>TWI-FO</t>
  </si>
  <si>
    <t>Isolating DC to frequency interface</t>
  </si>
  <si>
    <t>TWN-FO</t>
  </si>
  <si>
    <t>Non-isolating DC to frequency interface</t>
  </si>
  <si>
    <t>Frequency to frequency transmitters</t>
  </si>
  <si>
    <t>TWI-FF</t>
  </si>
  <si>
    <t>Isolating frequency input, divided, to open collector frequency output interface</t>
  </si>
  <si>
    <t>TWN-FF</t>
  </si>
  <si>
    <t>Non-isolating frequency input, divided, to open collector frequency output interface</t>
  </si>
  <si>
    <t>(per purchase order)</t>
  </si>
  <si>
    <t>Discount</t>
  </si>
  <si>
    <t>All bank charges to your account</t>
  </si>
  <si>
    <t>Model</t>
  </si>
  <si>
    <t>Price Per Unit (NZ$)</t>
  </si>
  <si>
    <t>Price Per Unit (US$)</t>
  </si>
  <si>
    <t>Price Per Unit (EUR)</t>
  </si>
  <si>
    <t>LPN-R-X1</t>
  </si>
  <si>
    <t>Single RTD to DC non isolating transmitter</t>
  </si>
  <si>
    <t>LPI-CT-X1</t>
  </si>
  <si>
    <t>Single LPI-CT  CT transmitter</t>
  </si>
  <si>
    <t>LPI-CT-X2</t>
  </si>
  <si>
    <t>Dual   LPI-CT  CT transmitters</t>
  </si>
  <si>
    <t>XI-P1</t>
  </si>
  <si>
    <t>Single 4~20 to 4~20mA  Input powered isolator</t>
  </si>
  <si>
    <t>XI-P2</t>
  </si>
  <si>
    <t>Dual   4~20 to 4~20mA  Input powered isolators</t>
  </si>
  <si>
    <t>XI-P4</t>
  </si>
  <si>
    <t>Quad  4~20 to 4~20mA  Input powered isolators</t>
  </si>
  <si>
    <t>HT-LCD</t>
  </si>
  <si>
    <t>THT-LCD</t>
  </si>
  <si>
    <t>HT11-Probe</t>
  </si>
  <si>
    <t>Data Loggers continued</t>
  </si>
  <si>
    <t>Data loggers (continued)</t>
  </si>
  <si>
    <t>MA5</t>
  </si>
  <si>
    <t>MA5-Lite</t>
  </si>
  <si>
    <t>LCD display means realtime readings can be viewed without connecting the logger to a computer.</t>
  </si>
  <si>
    <t>Pt-LCD</t>
  </si>
  <si>
    <t>R300</t>
  </si>
  <si>
    <t>MicroScan recorder, 300 inputs, 160 outputs</t>
  </si>
  <si>
    <t>R400</t>
  </si>
  <si>
    <t>MicroScan recorder, 400 inputs, 160 outputs</t>
  </si>
  <si>
    <t>R600</t>
  </si>
  <si>
    <t>MicroScan recorder, 600 inputs, 160 outputs</t>
  </si>
  <si>
    <t>R800</t>
  </si>
  <si>
    <t>MicroScan recorder, 800 inputs, 160 outputs</t>
  </si>
  <si>
    <t>R1000</t>
  </si>
  <si>
    <t>MicroScan recorder, 1000 inputs, 160 outputs</t>
  </si>
  <si>
    <t>T300</t>
  </si>
  <si>
    <t>MicroScan software package, 300 tags</t>
  </si>
  <si>
    <t>T500</t>
  </si>
  <si>
    <t>MicroScan software package, 500 tags</t>
  </si>
  <si>
    <t>T750</t>
  </si>
  <si>
    <t>MicroScan software package, 750 tags</t>
  </si>
  <si>
    <t>T5000</t>
  </si>
  <si>
    <t>MicroScan software package, 5000 tags</t>
  </si>
  <si>
    <t>WS6</t>
  </si>
  <si>
    <t>Loop powered / Plug-in / Frequency Transmitters</t>
  </si>
  <si>
    <t>Page numbers shown on tabs are designed to match the PDF version of this pricelist</t>
  </si>
  <si>
    <t>P-LCD</t>
  </si>
  <si>
    <t>PSW-2</t>
  </si>
  <si>
    <t>Calibration canisters for LPN-H transmitters</t>
  </si>
  <si>
    <t>On any one purchase order, take the total list price of all items you will be ordering.</t>
  </si>
  <si>
    <t>Match this total price against the above list, and deduct the appropriate discount.</t>
  </si>
  <si>
    <t>Shimaden-Lite</t>
  </si>
  <si>
    <t>MicroScan v5 software Recorder Packages</t>
  </si>
  <si>
    <r>
      <t xml:space="preserve">MicroScan v5 software Tag Packages </t>
    </r>
    <r>
      <rPr>
        <i/>
        <sz val="11"/>
        <rFont val="Tahoma"/>
        <family val="2"/>
      </rPr>
      <t>including Recorder, Mimics, Shimaden, DDE</t>
    </r>
  </si>
  <si>
    <t>MicroScan recorder, 16 inputs, 16 outputs</t>
  </si>
  <si>
    <r>
      <t xml:space="preserve">10 channel universal input logger     </t>
    </r>
    <r>
      <rPr>
        <i/>
        <sz val="11"/>
        <rFont val="Tahoma"/>
        <family val="2"/>
      </rPr>
      <t>(Also requires the Add on probe sets below)</t>
    </r>
  </si>
  <si>
    <t>All prices are FOB Christchurch, New Zealand</t>
  </si>
  <si>
    <t>GP-HR-LB</t>
  </si>
  <si>
    <t>add Ground temperature</t>
  </si>
  <si>
    <t>add any three of the following</t>
  </si>
  <si>
    <t>add Air temperature and Humidity in Shield</t>
  </si>
  <si>
    <t>add Leaf wetness</t>
  </si>
  <si>
    <t>add Solar Radiation</t>
  </si>
  <si>
    <t>add Wind direction</t>
  </si>
  <si>
    <t>add 4~20mA input</t>
  </si>
  <si>
    <t>add Voltage input</t>
  </si>
  <si>
    <t>add any one of the following</t>
  </si>
  <si>
    <t>add Windspeed</t>
  </si>
  <si>
    <t>SMALL Environmental Monitoring Systems</t>
  </si>
  <si>
    <t>add download cable</t>
  </si>
  <si>
    <t>T-Bar</t>
  </si>
  <si>
    <t>add any eight of the following</t>
  </si>
  <si>
    <t>add any two of the following</t>
  </si>
  <si>
    <t>Option: IP66 Weatherproof enclosure for LCD Series data loggers</t>
  </si>
  <si>
    <t>add Rain Gauge input</t>
  </si>
  <si>
    <t>Environmental Monitoring Systems</t>
  </si>
  <si>
    <t>Range -15~100psi (Overload 200psi, Burst 500psi) with 500mm cable</t>
  </si>
  <si>
    <t>Humidity and Temperature (External) (complete with standard HT11-Probe)</t>
  </si>
  <si>
    <t>Dual temperature. Accepts Thermocouple Types J, K, N, R, T (Does not include probe)</t>
  </si>
  <si>
    <t>10 channel universal input logger</t>
  </si>
  <si>
    <t>Option: add External socket on Logger enclosure</t>
  </si>
  <si>
    <t>add any five of the following</t>
  </si>
  <si>
    <t>add Air temperature, Humidity and Pressure in Shield</t>
  </si>
  <si>
    <t>Mounting</t>
  </si>
  <si>
    <t>MEDIUM Environmental Monitoring Systems</t>
  </si>
  <si>
    <t>PSW-2-L</t>
  </si>
  <si>
    <t>Weather Sensor Transmitters - 4~20mA Outputs / pH Sensors</t>
  </si>
  <si>
    <t>Weather Sensor Transmitters - 4~20mA Outputs / pH sensors</t>
  </si>
  <si>
    <t>Weather Sensor Transmitters - 4~20mA Outputs  (Individual)</t>
  </si>
  <si>
    <t>Mounting Options</t>
  </si>
  <si>
    <t>LB</t>
  </si>
  <si>
    <t>TB</t>
  </si>
  <si>
    <t>LE-CL</t>
  </si>
  <si>
    <t>WD-CL</t>
  </si>
  <si>
    <t>GP-HR data logger in L-Bar with attachment plate and two 50mm U bolts.</t>
  </si>
  <si>
    <t>Weather Sensor Transmitters - 4~20mA Outputs  (Fully Mounted on T-Bar mounting arm)</t>
  </si>
  <si>
    <t>Wind speed 3 cup, wind direction, mounted on T-Bar c/w 5m cable</t>
  </si>
  <si>
    <t>DLC3USB</t>
  </si>
  <si>
    <r>
      <t xml:space="preserve">Spare HR Series download cable </t>
    </r>
    <r>
      <rPr>
        <b/>
        <i/>
        <sz val="11"/>
        <rFont val="Tahoma"/>
        <family val="2"/>
      </rPr>
      <t>(USB)</t>
    </r>
  </si>
  <si>
    <t>DLC5USB</t>
  </si>
  <si>
    <r>
      <t xml:space="preserve">Spare GP-MC download cable </t>
    </r>
    <r>
      <rPr>
        <b/>
        <i/>
        <sz val="11"/>
        <rFont val="Tahoma"/>
        <family val="2"/>
      </rPr>
      <t>(USB)</t>
    </r>
  </si>
  <si>
    <t>Seahorse</t>
  </si>
  <si>
    <t>DLC8USB</t>
  </si>
  <si>
    <r>
      <t xml:space="preserve">Spare LCD Series download cable </t>
    </r>
    <r>
      <rPr>
        <b/>
        <i/>
        <sz val="11"/>
        <rFont val="Tahoma"/>
        <family val="2"/>
      </rPr>
      <t>(USB)</t>
    </r>
  </si>
  <si>
    <t>##VD-MC-PS</t>
  </si>
  <si>
    <t>L-Bar with attachment plate and two 50mm U bolts</t>
  </si>
  <si>
    <t>T-Bar with attachment plate and two 50mm U bolts</t>
  </si>
  <si>
    <t>General purpose  ½” NPT ORP sensor</t>
  </si>
  <si>
    <t>General purpose  ¾” NPT pH sensor</t>
  </si>
  <si>
    <t>General purpose  ¾” NPT  pH sensor with long insertion length</t>
  </si>
  <si>
    <t>Shield</t>
  </si>
  <si>
    <t>Frequency Input, 4~20mA Output - DIN rail mount unit</t>
  </si>
  <si>
    <t>TP-Pt100-LCD</t>
  </si>
  <si>
    <t>Digital humidity sensor with ±3.0%RH accuracy from 20%RH to 80%RH</t>
  </si>
  <si>
    <t>Humidity and Temperature (Internal)  ±3.0%RH accuracy from 20%RH to 80%RH</t>
  </si>
  <si>
    <t>P1</t>
  </si>
  <si>
    <t>P2</t>
  </si>
  <si>
    <t>P3</t>
  </si>
  <si>
    <t>P4</t>
  </si>
  <si>
    <t>P5</t>
  </si>
  <si>
    <t>P6+</t>
  </si>
  <si>
    <t>Active PC will support 6 or more passive nodes</t>
  </si>
  <si>
    <t>International Price Discount Schedule</t>
  </si>
  <si>
    <t>Mini pack 16 - Up to 16 channels of recording</t>
  </si>
  <si>
    <t>Mini pack 32 - Up to 32 channels of recording</t>
  </si>
  <si>
    <t>Mini pack 8 - Up to 8 channels of recording</t>
  </si>
  <si>
    <t>If using 2300-RTD6  (6x RTD Inputs)</t>
  </si>
  <si>
    <t>Option 2</t>
  </si>
  <si>
    <t>2300 Stand-alone Analog &amp; Digital input/output stations - Low cost - Connects to MicroScan V5 software</t>
  </si>
  <si>
    <t>2300-A8II</t>
  </si>
  <si>
    <t>2300-A8VI</t>
  </si>
  <si>
    <t>2300-Tc8</t>
  </si>
  <si>
    <t>Modbus RTU with Modbus TCP option.  Power Supply: 24Vdc</t>
  </si>
  <si>
    <t>2300-RTD6</t>
  </si>
  <si>
    <t>2300-MULTI</t>
  </si>
  <si>
    <t>2300-D16</t>
  </si>
  <si>
    <t>2300-RO4</t>
  </si>
  <si>
    <t>8x Thermocouple &amp; mV inputs, 350V peak isolation between each input</t>
  </si>
  <si>
    <t>6x RTD inputs, Pt100, Pt1000, Ni120, Ni1000</t>
  </si>
  <si>
    <t>16x Digital inputs</t>
  </si>
  <si>
    <t xml:space="preserve">2300-NET </t>
  </si>
  <si>
    <t>2100-R2</t>
  </si>
  <si>
    <t>LPN-DP-100mm</t>
  </si>
  <si>
    <t>LPN-DP-1000mm</t>
  </si>
  <si>
    <t>LPN-DP-100kPa</t>
  </si>
  <si>
    <r>
      <t xml:space="preserve">Using any other 2300 I/O remote station  </t>
    </r>
    <r>
      <rPr>
        <i/>
        <sz val="11"/>
        <rFont val="Tahoma"/>
        <family val="2"/>
      </rPr>
      <t>(see page 7 for available stations)</t>
    </r>
  </si>
  <si>
    <r>
      <t xml:space="preserve"> V4 to V5 = 35% of the equivalent V5 list price
including all modules </t>
    </r>
    <r>
      <rPr>
        <sz val="10"/>
        <color indexed="10"/>
        <rFont val="Tahoma"/>
        <family val="2"/>
      </rPr>
      <t>plus Dongle or License Key Upgrade</t>
    </r>
  </si>
  <si>
    <t>If you require a USB (Super Pro) dongle (see Notes below)</t>
  </si>
  <si>
    <t>Dongle options: USB (standard) or Parallel (on special request) - Dongle includes the License Key.  Old Sentinel C dongles are now redundant and must be returned to Intech</t>
  </si>
  <si>
    <t>USB dongles have the advantage of being able to move computer if required without incurring an additional charge.  Important Note: Software locking is no longer available!</t>
  </si>
  <si>
    <t>License Key Upgrade</t>
  </si>
  <si>
    <r>
      <t xml:space="preserve">pH and temperature </t>
    </r>
    <r>
      <rPr>
        <sz val="10"/>
        <rFont val="Tahoma"/>
        <family val="2"/>
      </rPr>
      <t>(Does not include pH probe - see Page 15 for probes)</t>
    </r>
  </si>
  <si>
    <t>L-PS</t>
  </si>
  <si>
    <t>##VD3-PS</t>
  </si>
  <si>
    <r>
      <t xml:space="preserve">Three DC voltage inputs.  </t>
    </r>
    <r>
      <rPr>
        <b/>
        <sz val="11"/>
        <rFont val="Tahoma"/>
        <family val="2"/>
      </rPr>
      <t>## = Specify voltage up to 32Vdc</t>
    </r>
  </si>
  <si>
    <t>GP-MC Inputs are individually configurable using OmniLog. Each input requires conditioning using a 'Probe Set'.
Probe set prices are per input as follows:     Contact Intech for other available options.</t>
  </si>
  <si>
    <r>
      <t>4 input general purpose logger</t>
    </r>
    <r>
      <rPr>
        <sz val="11"/>
        <rFont val="Tahoma"/>
        <family val="2"/>
      </rPr>
      <t xml:space="preserve">  </t>
    </r>
    <r>
      <rPr>
        <i/>
        <sz val="11"/>
        <rFont val="Tahoma"/>
        <family val="2"/>
      </rPr>
      <t xml:space="preserve"> (Also requires the Add on probe sets below)</t>
    </r>
  </si>
  <si>
    <r>
      <t xml:space="preserve">add Air temperature and Humidity in Shield </t>
    </r>
    <r>
      <rPr>
        <i/>
        <sz val="11"/>
        <rFont val="Tahoma"/>
        <family val="2"/>
      </rPr>
      <t xml:space="preserve"> (</t>
    </r>
    <r>
      <rPr>
        <b/>
        <i/>
        <sz val="11"/>
        <rFont val="Tahoma"/>
        <family val="2"/>
      </rPr>
      <t xml:space="preserve">Note: </t>
    </r>
    <r>
      <rPr>
        <i/>
        <sz val="11"/>
        <rFont val="Tahoma"/>
        <family val="2"/>
      </rPr>
      <t>counts as two channels)</t>
    </r>
  </si>
  <si>
    <r>
      <t xml:space="preserve">add Air temperature and Humidity in Shield </t>
    </r>
    <r>
      <rPr>
        <i/>
        <sz val="11"/>
        <rFont val="Tahoma"/>
        <family val="2"/>
      </rPr>
      <t xml:space="preserve"> (</t>
    </r>
    <r>
      <rPr>
        <b/>
        <i/>
        <sz val="11"/>
        <rFont val="Tahoma"/>
        <family val="2"/>
      </rPr>
      <t>Note:</t>
    </r>
    <r>
      <rPr>
        <i/>
        <sz val="11"/>
        <rFont val="Tahoma"/>
        <family val="2"/>
      </rPr>
      <t xml:space="preserve"> counts as two channels)</t>
    </r>
  </si>
  <si>
    <t>NZ$ &gt; GBP</t>
  </si>
  <si>
    <t>Please ensure you use the correct currency from the table above.</t>
  </si>
  <si>
    <t>Optional 100mm flange for LPN-H-D</t>
  </si>
  <si>
    <t>Output expansion: Supports up to two 2100-R2 relay output modules.
This unit allows the station to 'stand alone' as a 16 channel controller for a combination of control and alarm functions.</t>
  </si>
  <si>
    <r>
      <t xml:space="preserve">Relay output expansion unit </t>
    </r>
    <r>
      <rPr>
        <sz val="10"/>
        <rFont val="Tahoma"/>
        <family val="2"/>
      </rPr>
      <t xml:space="preserve"> (replaces 2100-R, can use 2x 2100-R2 with 2100-A16 rev 1.3)</t>
    </r>
  </si>
  <si>
    <t>2100-A16 Analogue input  Intelligent Multiplexer / SCADA station</t>
  </si>
  <si>
    <t>Dual temperature. Type J, K, N, R, T (Does not include thermocouple probe)</t>
  </si>
  <si>
    <t>milli-Volt  ±50mV / ±100mV / ±200mV / ±400mV dc range  (does not include test lead)</t>
  </si>
  <si>
    <t>Pt1000-MC-PS</t>
  </si>
  <si>
    <r>
      <t>Fit WS6 (Wind speed 6 cup), instead of WS3</t>
    </r>
    <r>
      <rPr>
        <sz val="10"/>
        <rFont val="Tahoma"/>
        <family val="2"/>
      </rPr>
      <t xml:space="preserve">  (used for lower starting speeds)</t>
    </r>
  </si>
  <si>
    <r>
      <t xml:space="preserve">One Voltage input - available ranges are: 5VD-MC-PS = 0~5Vdc, 10VD-MC-PS = 0~10Vdc, 24VD-MC-PS = 0~24Vdc, 32VD-MC-PS = 0~32Vdc.
</t>
    </r>
    <r>
      <rPr>
        <sz val="10"/>
        <rFont val="Tahoma"/>
        <family val="2"/>
      </rPr>
      <t>Maximum voltage input for the GP-MC is 32Vdc - for voltages above 32Vdc use an intermediary transmitter like the PI-D</t>
    </r>
  </si>
  <si>
    <t>Three 4~20mA or 0~20mA inputs c/w one pulse input</t>
  </si>
  <si>
    <t>Type K thermocouple temperature probe for Tc-HR</t>
  </si>
  <si>
    <t>RAIN-CL</t>
  </si>
  <si>
    <t>Ethernet TCP/IP to RS485 converter,  Modbus TCP to Modbus RTU, 24Vdc</t>
  </si>
  <si>
    <t>MicroScan MA5 mobile alarm software - for use with MicroScan V5 and Microsoft .NET 2.0</t>
  </si>
  <si>
    <t>add L-Bar with attachment plate and two 50mm U bolts and attach sensors.</t>
  </si>
  <si>
    <t>add T-Bar with attachment plate and two 50mm U bolts and attach sensors.</t>
  </si>
  <si>
    <t>POA</t>
  </si>
  <si>
    <t>SYM</t>
  </si>
  <si>
    <t>Symbol Factory Library for Mimics images</t>
  </si>
  <si>
    <t>P100-LCD-PS</t>
  </si>
  <si>
    <t>US$ / EUR</t>
  </si>
  <si>
    <t>XU2</t>
  </si>
  <si>
    <t>XU4</t>
  </si>
  <si>
    <t>XU2HN</t>
  </si>
  <si>
    <t>Large Display Tachometer Indicator</t>
  </si>
  <si>
    <t>Flow Rate Indicator with Totaliser</t>
  </si>
  <si>
    <t>Flow Rate and Batching Controller</t>
  </si>
  <si>
    <t>R8</t>
  </si>
  <si>
    <t>MicroScan recorder, 8 inputs, 8 outputs</t>
  </si>
  <si>
    <t>WS3-CL</t>
  </si>
  <si>
    <t>WS6-CL</t>
  </si>
  <si>
    <t>PRC1-</t>
  </si>
  <si>
    <t>PRC4-</t>
  </si>
  <si>
    <t>TC1-</t>
  </si>
  <si>
    <t>TC4-</t>
  </si>
  <si>
    <t>RTD1-</t>
  </si>
  <si>
    <t>RTD4-</t>
  </si>
  <si>
    <t>R2-</t>
  </si>
  <si>
    <t>R4-</t>
  </si>
  <si>
    <t>R6-</t>
  </si>
  <si>
    <t>A-</t>
  </si>
  <si>
    <t xml:space="preserve"> 4 x 4~20mA input + 24Vdc excitation</t>
  </si>
  <si>
    <t xml:space="preserve"> Multifunction Process Indicator</t>
  </si>
  <si>
    <t xml:space="preserve"> 1 x Thermocouple input. Types B, J, K, N, R, S, T.                                                                                                        </t>
  </si>
  <si>
    <t xml:space="preserve"> 4 x Thermocouple inputs. Types B, J, K, N, R, S, T.                                                                                                        </t>
  </si>
  <si>
    <t xml:space="preserve"> 1 x RTD Pt100 input                                                                   
                                                                  </t>
  </si>
  <si>
    <t xml:space="preserve"> 4 x RTD Pt100 input                                                                   
                                                                  </t>
  </si>
  <si>
    <t xml:space="preserve"> 1 x serial port Isolated RS485 or RS232 (specify)</t>
  </si>
  <si>
    <t>WS485/ WS232</t>
  </si>
  <si>
    <t>Common Options:</t>
  </si>
  <si>
    <r>
      <t>Discount table</t>
    </r>
    <r>
      <rPr>
        <u/>
        <sz val="12"/>
        <color indexed="12"/>
        <rFont val="Tahoma"/>
        <family val="2"/>
      </rPr>
      <t xml:space="preserve"> / XU Universal input transmitter series</t>
    </r>
  </si>
  <si>
    <t>Head Mount Loop Powered Transmitter Isolated RTD &amp; Thermocouple</t>
  </si>
  <si>
    <t>IN-HWD</t>
  </si>
  <si>
    <t>• Intech Micro 2300 Remote Station (1 only)  See below:</t>
  </si>
  <si>
    <t>XJ22</t>
  </si>
  <si>
    <t>LV</t>
  </si>
  <si>
    <t>Low Voltage Power Supply, 15~48Vac / 10~72Vdc</t>
  </si>
  <si>
    <t>XJ4</t>
  </si>
  <si>
    <t>XU2HI</t>
  </si>
  <si>
    <t>R4</t>
  </si>
  <si>
    <t>WS232/WS485</t>
  </si>
  <si>
    <t>4 x 5A Relay Outputs</t>
  </si>
  <si>
    <t>Serial Port RS232 or RS485; Includes Modbus RTU.</t>
  </si>
  <si>
    <t>Low Voltage Power Supply; 15~48Vac / 10~72Vdc.</t>
  </si>
  <si>
    <t xml:space="preserve">Options </t>
  </si>
  <si>
    <t xml:space="preserve"> 1 x 4~20mA / 0~10V input + 24Vdc excitation      </t>
  </si>
  <si>
    <t>IN-P</t>
  </si>
  <si>
    <t>IN-R</t>
  </si>
  <si>
    <t>IN-RT</t>
  </si>
  <si>
    <t>IN-RTB</t>
  </si>
  <si>
    <t>WEA/WEM</t>
  </si>
  <si>
    <t xml:space="preserve"> With an Ethernet port Ascii or Modbus (specify)                                      </t>
  </si>
  <si>
    <t>Frequency to DC loop powered transmitter</t>
  </si>
  <si>
    <t>pH Transmitter</t>
  </si>
  <si>
    <t>add 1mm Rain Gauge</t>
  </si>
  <si>
    <t>add 0.2mm Rain Gauge</t>
  </si>
  <si>
    <t xml:space="preserve"> 4 x 5A relay outputs</t>
  </si>
  <si>
    <t xml:space="preserve"> 2 x 5A relay outputs                                                                                          </t>
  </si>
  <si>
    <t xml:space="preserve">Other functions available for IN-P. Please contact Intech. </t>
  </si>
  <si>
    <t xml:space="preserve"> 1 x 4~20mA / 0~10V analogue output </t>
  </si>
  <si>
    <t>DC to DC isolating signal transmitter  (Not frequency input - see LPI-F-D below)</t>
  </si>
  <si>
    <t>HR Series Data Loggers - rugged 304 stainless steel case</t>
  </si>
  <si>
    <t>INCCT-521-SP</t>
  </si>
  <si>
    <t>INCCT-2151-SP</t>
  </si>
  <si>
    <t>INCCT-2151-RMS</t>
  </si>
  <si>
    <t>INCCT-521-RMS</t>
  </si>
  <si>
    <t>INCCS-04K-SW</t>
  </si>
  <si>
    <t>INCCT Series - Split Core Current Transmitters &amp; Switch</t>
  </si>
  <si>
    <t>Current transmitter. Selectable ranges: 10A, 20A, 50A. Output 4~20mA.</t>
  </si>
  <si>
    <t>Current transmitter. Selectable ranges: 100A, 150A, 200A. Output 4~20mA.</t>
  </si>
  <si>
    <t>Current transmitter. Selectable ranges: 10A, 20A, 50A. True RMS. Output 4~20mA.</t>
  </si>
  <si>
    <t>Current transmitter. Selectable ranges: 100A, 150A, 200A. True RMS. Output 4~20mA.</t>
  </si>
  <si>
    <t>LPN-OVP (Rev 1)</t>
  </si>
  <si>
    <t>Standard DIN rail mount</t>
  </si>
  <si>
    <t>LPN-H-D (Rev 1)</t>
  </si>
  <si>
    <t>Humidity and temperature transmitter, Sensirion SHT25 Digital sensor, duct mount</t>
  </si>
  <si>
    <t>Humidity and temperature transmitter, Sensirion SHT25 Digital sensor, wall mount</t>
  </si>
  <si>
    <r>
      <t xml:space="preserve">1x 2300-RO4 - Comms fail alarm and/or Alarm outputs                                  </t>
    </r>
    <r>
      <rPr>
        <i/>
        <sz val="11"/>
        <rFont val="Tahoma"/>
        <family val="2"/>
      </rPr>
      <t>Add</t>
    </r>
  </si>
  <si>
    <r>
      <t xml:space="preserve">Humidity and Temperature Indicator / Transmitter - Wet &amp; Dry bulb 
(IN-HWD </t>
    </r>
    <r>
      <rPr>
        <sz val="9"/>
        <rFont val="Tahoma"/>
        <family val="2"/>
      </rPr>
      <t>(rev 2)</t>
    </r>
    <r>
      <rPr>
        <sz val="11"/>
        <rFont val="Tahoma"/>
        <family val="2"/>
      </rPr>
      <t xml:space="preserve"> replaces both 2100-A4-HWD and the older IN-HWD).</t>
    </r>
  </si>
  <si>
    <t>XU-Spring-Kit</t>
  </si>
  <si>
    <t>For vibration areas or where wide ambient temperatures exist on the probe head.</t>
  </si>
  <si>
    <t>Loop powered transmitters - Analogue</t>
  </si>
  <si>
    <t>Analogue - Power supply: 85~264Vac/dc or 22~85Vac/dc selectable</t>
  </si>
  <si>
    <t>LPN-LUX</t>
  </si>
  <si>
    <t>2400-IS</t>
  </si>
  <si>
    <t>Isolated Auto-Detecting USB/RS232 to RS485/422/232 Converter</t>
  </si>
  <si>
    <t>Ethernet</t>
  </si>
  <si>
    <t>• MicroScan R8 recorder Software Package, with USB dongle</t>
  </si>
  <si>
    <t>• MicroScan R16 recorder Software Package, with USB dongle</t>
  </si>
  <si>
    <t>• MicroScan R32 recorder Software Package, with USB dongle</t>
  </si>
  <si>
    <t>• Isolated Auto-Detecting Comms Converter USB/RS232 to RS485 [2400-IS] (1 only)</t>
  </si>
  <si>
    <t>Optional software modules</t>
  </si>
  <si>
    <t>Data logging and SCADA Software Packages - Comes complete with USB dongle</t>
  </si>
  <si>
    <t>Mini pack options - Complete Chart Recorder replacement packages</t>
  </si>
  <si>
    <t>MA5 / Shimaden Lite Software</t>
  </si>
  <si>
    <t>2400-A16 Isolated Universal Analogue and digital input/output  Multiplexer / SCADA station</t>
  </si>
  <si>
    <t>8 Isolated Universal Input Channels</t>
  </si>
  <si>
    <t>Power supply of 24~48Vac, 17~72Vdc fitted</t>
  </si>
  <si>
    <t>2400-A16-I16</t>
  </si>
  <si>
    <t>2400-A16-I8</t>
  </si>
  <si>
    <t>Dual Loop Powered Transmitter - Universal Input, Analogue</t>
  </si>
  <si>
    <t>Single 4 wire (powered) Transmitter - Universal Input, Analogue</t>
  </si>
  <si>
    <t>PI-R</t>
  </si>
  <si>
    <t>R-PS</t>
  </si>
  <si>
    <t>One Slow Pulse for Rain Gauge input</t>
  </si>
  <si>
    <t>P300-LCD-PS</t>
  </si>
  <si>
    <t>Range -15~300psi (Overload 600psi, Burst 1500psi) with 500mm cable</t>
  </si>
  <si>
    <t>Wind speed (3 cup) c/w 5m cable (1.5m/sec start, 20mA = 60m/sec)</t>
  </si>
  <si>
    <t>Wind speed (6 cup) c/w 5m cable (0.45m/sec start, 20mA = 80m/sec)</t>
  </si>
  <si>
    <t>RTD Pt100 to DC isolating transmitter (LV Power supply option NOT available)</t>
  </si>
  <si>
    <t>2400-R2</t>
  </si>
  <si>
    <r>
      <t xml:space="preserve">If you require Windspeed </t>
    </r>
    <r>
      <rPr>
        <b/>
        <sz val="11"/>
        <rFont val="Tahoma"/>
        <family val="2"/>
      </rPr>
      <t>and</t>
    </r>
    <r>
      <rPr>
        <sz val="11"/>
        <rFont val="Tahoma"/>
        <family val="2"/>
      </rPr>
      <t xml:space="preserve"> Direction, use a T-Bar rather than an L-Bar</t>
    </r>
  </si>
  <si>
    <t>Humidity sensor c/w 1.5m cable (0~100%)</t>
  </si>
  <si>
    <t>Temperature sensor c/w 1.5m cable (-30~70°C)</t>
  </si>
  <si>
    <t>Barometric Pressure sensor c/w 1.5m cable (700~1100hPa)</t>
  </si>
  <si>
    <t>Light energy sensor c/w base plate and 5m cable (0~1500 w/m²)</t>
  </si>
  <si>
    <t>Wind direction c/w 5m cable (0°~360°)</t>
  </si>
  <si>
    <r>
      <t xml:space="preserve">0.2mm Rain Gauge (4~20mA output via included </t>
    </r>
    <r>
      <rPr>
        <b/>
        <sz val="11"/>
        <rFont val="Tahoma"/>
        <family val="2"/>
      </rPr>
      <t>PI-F</t>
    </r>
    <r>
      <rPr>
        <sz val="11"/>
        <rFont val="Tahoma"/>
        <family val="2"/>
      </rPr>
      <t xml:space="preserve"> transmitter, 0~55mm/hr)</t>
    </r>
  </si>
  <si>
    <t>Current switch. Adjustable: 1.5~200A in 3x ranges, self-powered.</t>
  </si>
  <si>
    <t>RTD Pt100 to 4~20mA In-head transmitter</t>
  </si>
  <si>
    <t>Light intensity 4~20mA transmitter  (replaces TWN-LUX)</t>
  </si>
  <si>
    <t>XU Universal Input Transmitter Series - Processor, USB Programmable</t>
  </si>
  <si>
    <r>
      <rPr>
        <b/>
        <sz val="11"/>
        <color rgb="FFC00000"/>
        <rFont val="Tahoma"/>
        <family val="2"/>
      </rPr>
      <t>Important:</t>
    </r>
    <r>
      <rPr>
        <b/>
        <sz val="11"/>
        <rFont val="Tahoma"/>
        <family val="2"/>
      </rPr>
      <t xml:space="preserve"> </t>
    </r>
    <r>
      <rPr>
        <sz val="11"/>
        <rFont val="Tahoma"/>
        <family val="2"/>
      </rPr>
      <t xml:space="preserve">The 2300-XX stations </t>
    </r>
    <r>
      <rPr>
        <b/>
        <u/>
        <sz val="11"/>
        <rFont val="Tahoma"/>
        <family val="2"/>
      </rPr>
      <t>cannot</t>
    </r>
    <r>
      <rPr>
        <sz val="11"/>
        <rFont val="Tahoma"/>
        <family val="2"/>
      </rPr>
      <t xml:space="preserve"> share a data hi-way with the 2400-XX / 2100-XX stations and/or Shimaden Controllers.</t>
    </r>
  </si>
  <si>
    <t>Loop Powered Transmitter Isolated Universal Input</t>
  </si>
  <si>
    <t>Head Mount Loop Powered Transmitter Non Isolated RTD only</t>
  </si>
  <si>
    <t>4 wire (powered) Transmitter Isolated Universal Input</t>
  </si>
  <si>
    <t>-M</t>
  </si>
  <si>
    <t>-L</t>
  </si>
  <si>
    <t>Signal / Differential Pressure / Indicators</t>
  </si>
  <si>
    <r>
      <t>• Intech Micro 2400-A16-I16</t>
    </r>
    <r>
      <rPr>
        <sz val="10"/>
        <rFont val="Tahoma"/>
        <family val="2"/>
      </rPr>
      <t xml:space="preserve"> [16 Isolated Universal Analogue Input Channels] </t>
    </r>
    <r>
      <rPr>
        <sz val="11"/>
        <rFont val="Tahoma"/>
        <family val="2"/>
      </rPr>
      <t>(1 only)</t>
    </r>
  </si>
  <si>
    <r>
      <t>• Intech Micro 2400-A16-I16</t>
    </r>
    <r>
      <rPr>
        <sz val="10"/>
        <rFont val="Tahoma"/>
        <family val="2"/>
      </rPr>
      <t xml:space="preserve"> [16 Isolated Universal Analogue Input Channels] </t>
    </r>
    <r>
      <rPr>
        <sz val="11"/>
        <rFont val="Tahoma"/>
        <family val="2"/>
      </rPr>
      <t>(2 only)</t>
    </r>
  </si>
  <si>
    <t>Power supply of 10~28Vdc fitted</t>
  </si>
  <si>
    <t>Remote station. Up to 16, Isolated Universal Analogue inputs. Dedicated Digital input and relay outputs. 85~265Vac, 95~370Vdc Power supply.</t>
  </si>
  <si>
    <t>RTD Pt100 inputs</t>
  </si>
  <si>
    <r>
      <t>ZigBee</t>
    </r>
    <r>
      <rPr>
        <sz val="11"/>
        <rFont val="Arial"/>
        <family val="2"/>
      </rPr>
      <t>®</t>
    </r>
    <r>
      <rPr>
        <sz val="11"/>
        <rFont val="Tahoma"/>
        <family val="2"/>
      </rPr>
      <t xml:space="preserve"> Base or Router (RS485, RS422, RS232). 100mW</t>
    </r>
  </si>
  <si>
    <t>Z-2400-BAT</t>
  </si>
  <si>
    <t>Z-2400-Sleeper</t>
  </si>
  <si>
    <t>ZigBee® Ethernet - MicroScan or Modbus Base Only. 100mW</t>
  </si>
  <si>
    <t>ZigBee® Sleeper Plug Powered &amp; Battery Powered + 2 Universal Inputs. 1mW</t>
  </si>
  <si>
    <t>Replacement Z-2400-Sleeper battery</t>
  </si>
  <si>
    <t>Z-2400-RB-T</t>
  </si>
  <si>
    <t>Z-2400-TCP-T</t>
  </si>
  <si>
    <r>
      <t>• Isolated Auto-Detecting Comms Converter USB/RS232 to RS485/RS422 [2400-IS]</t>
    </r>
    <r>
      <rPr>
        <sz val="10"/>
        <rFont val="Tahoma"/>
        <family val="2"/>
      </rPr>
      <t xml:space="preserve"> (1 only)</t>
    </r>
  </si>
  <si>
    <t>XJ2</t>
  </si>
  <si>
    <t>Single Loop Powered Transmitter - Universal Input, Analogue</t>
  </si>
  <si>
    <t>XID-P1</t>
  </si>
  <si>
    <t>XID-L1</t>
  </si>
  <si>
    <t>XID-L2</t>
  </si>
  <si>
    <t>XID-L4</t>
  </si>
  <si>
    <t>LPN-H-W (Rev 2)</t>
  </si>
  <si>
    <t>Single 4~20 to 4~20mA  24Vdc powered isolator</t>
  </si>
  <si>
    <r>
      <t>Omni7 / OmniLog</t>
    </r>
    <r>
      <rPr>
        <sz val="11"/>
        <rFont val="Tahoma"/>
        <family val="2"/>
      </rPr>
      <t xml:space="preserve"> software and DLC3USB download cable Kit </t>
    </r>
    <r>
      <rPr>
        <b/>
        <i/>
        <sz val="11"/>
        <rFont val="Tahoma"/>
        <family val="2"/>
      </rPr>
      <t>(USB)</t>
    </r>
  </si>
  <si>
    <r>
      <t>Omni7 / OmniLog</t>
    </r>
    <r>
      <rPr>
        <sz val="11"/>
        <rFont val="Tahoma"/>
        <family val="2"/>
      </rPr>
      <t xml:space="preserve"> software and DLC5USB download cable Kit </t>
    </r>
    <r>
      <rPr>
        <b/>
        <i/>
        <sz val="11"/>
        <rFont val="Tahoma"/>
        <family val="2"/>
      </rPr>
      <t>(USB)</t>
    </r>
  </si>
  <si>
    <t>LPI-LCD-6</t>
  </si>
  <si>
    <t>Shimaden Lite software package (Note: Shimaden Lite should only be used with Windows XP or above and is not a replacement for a full SCADA system)</t>
  </si>
  <si>
    <r>
      <t xml:space="preserve">For MicroScan V5 </t>
    </r>
    <r>
      <rPr>
        <b/>
        <sz val="11"/>
        <rFont val="Tahoma"/>
        <family val="2"/>
      </rPr>
      <t>R8, R16 &amp; R32</t>
    </r>
    <r>
      <rPr>
        <sz val="11"/>
        <rFont val="Tahoma"/>
        <family val="2"/>
      </rPr>
      <t xml:space="preserve"> software packages only. Includes all features of MA5</t>
    </r>
  </si>
  <si>
    <t>pH &amp; ORP Sensors - Wedgewood Analytical</t>
  </si>
  <si>
    <r>
      <t xml:space="preserve">Input expansion: This is a standard feature. Supports up to four 2100-M multiplexers. </t>
    </r>
    <r>
      <rPr>
        <b/>
        <i/>
        <sz val="10"/>
        <rFont val="Tahoma"/>
        <family val="2"/>
      </rPr>
      <t>The two analogue outputs are not available with this option.</t>
    </r>
  </si>
  <si>
    <t>Z-2400-A2I</t>
  </si>
  <si>
    <t>IN-uP4</t>
  </si>
  <si>
    <t>IN-uP4X</t>
  </si>
  <si>
    <t>XU-USB (Rev 1)</t>
  </si>
  <si>
    <t>Indicators for Special Applications - on Request:</t>
  </si>
  <si>
    <r>
      <t xml:space="preserve">The </t>
    </r>
    <r>
      <rPr>
        <b/>
        <sz val="11"/>
        <rFont val="Tahoma"/>
        <family val="2"/>
      </rPr>
      <t>2100-NET</t>
    </r>
    <r>
      <rPr>
        <sz val="11"/>
        <rFont val="Tahoma"/>
        <family val="2"/>
      </rPr>
      <t xml:space="preserve"> is used with the </t>
    </r>
    <r>
      <rPr>
        <b/>
        <sz val="11"/>
        <rFont val="Tahoma"/>
        <family val="2"/>
      </rPr>
      <t>2400/2100</t>
    </r>
    <r>
      <rPr>
        <sz val="11"/>
        <rFont val="Tahoma"/>
        <family val="2"/>
      </rPr>
      <t xml:space="preserve"> series I/O Remote Stations and </t>
    </r>
    <r>
      <rPr>
        <b/>
        <sz val="11"/>
        <rFont val="Tahoma"/>
        <family val="2"/>
      </rPr>
      <t>Shimaden Controllers</t>
    </r>
    <r>
      <rPr>
        <sz val="11"/>
        <rFont val="Tahoma"/>
        <family val="2"/>
      </rPr>
      <t xml:space="preserve"> when connecting via Ethernet TCP/IP.</t>
    </r>
  </si>
  <si>
    <r>
      <t>The</t>
    </r>
    <r>
      <rPr>
        <b/>
        <sz val="11"/>
        <rFont val="Tahoma"/>
        <family val="2"/>
      </rPr>
      <t xml:space="preserve"> 2300-NET</t>
    </r>
    <r>
      <rPr>
        <sz val="11"/>
        <rFont val="Tahoma"/>
        <family val="2"/>
      </rPr>
      <t xml:space="preserve"> is used with the</t>
    </r>
    <r>
      <rPr>
        <b/>
        <sz val="11"/>
        <rFont val="Tahoma"/>
        <family val="2"/>
      </rPr>
      <t xml:space="preserve"> 2300 series</t>
    </r>
    <r>
      <rPr>
        <sz val="11"/>
        <rFont val="Tahoma"/>
        <family val="2"/>
      </rPr>
      <t xml:space="preserve"> I/O Remote Stations when connecting via Ethernet TCP/IP.</t>
    </r>
  </si>
  <si>
    <t>Wireless Z-2400-A2 Series</t>
  </si>
  <si>
    <t>Z-2400-A2IO</t>
  </si>
  <si>
    <t>Z-2400-A2R</t>
  </si>
  <si>
    <t>Z-2400-A2IO Kit Only</t>
  </si>
  <si>
    <t>Z-2400-A2O</t>
  </si>
  <si>
    <t>Repeater node for Wireless Expansion.</t>
  </si>
  <si>
    <t>Output Remote Wireless node. 2x 4~20mA Outputs, 4x Digital I/O.</t>
  </si>
  <si>
    <r>
      <t xml:space="preserve">Input Remote Wireless node. 2x Isolated Universal Inputs, 4x Digital I/O.
Note: The Z-2400-A2I can also be used with the </t>
    </r>
    <r>
      <rPr>
        <b/>
        <sz val="11"/>
        <rFont val="Tahoma"/>
        <family val="2"/>
      </rPr>
      <t>Z-2400 Series</t>
    </r>
    <r>
      <rPr>
        <sz val="11"/>
        <rFont val="Tahoma"/>
        <family val="2"/>
      </rPr>
      <t xml:space="preserve"> as part of a </t>
    </r>
    <r>
      <rPr>
        <b/>
        <sz val="11"/>
        <rFont val="Tahoma"/>
        <family val="2"/>
      </rPr>
      <t>MicroScan SCADA</t>
    </r>
    <r>
      <rPr>
        <sz val="11"/>
        <rFont val="Tahoma"/>
        <family val="2"/>
      </rPr>
      <t xml:space="preserve"> Wireless system. See page 11.</t>
    </r>
  </si>
  <si>
    <t>70mm lead c/w plugs (Specify thermocouple type).
Includes Switchcraft plug (logger end) and Mini jack (connects to T/c Mini plug).
Mini plugs are also available on request.</t>
  </si>
  <si>
    <t>ZA-OD24-5</t>
  </si>
  <si>
    <t>ZA-OD24-8</t>
  </si>
  <si>
    <t>ZA-PG24-19</t>
  </si>
  <si>
    <t>2.4GHz modules certified for use in USA, Canada, Europe, Australia and New Zealand.</t>
  </si>
  <si>
    <t>XI-L1</t>
  </si>
  <si>
    <t>XI-L2</t>
  </si>
  <si>
    <t>XI-L4</t>
  </si>
  <si>
    <t>Single 4~20 to 4~20mA  Loop powered isolator, Input Resistance 250Ω</t>
  </si>
  <si>
    <t>Dual   4~20 to 4~20mA  Loop powered isolators, Input Resistance 250Ω</t>
  </si>
  <si>
    <t>Quad  4~20 to 4~20mA  Loop powered isolators, Input Resistance 250Ω</t>
  </si>
  <si>
    <t>Single 4~20 to 4~20mA  Loop powered isolator, Input Resistance 50Ω</t>
  </si>
  <si>
    <t>Dual   4~20 to 4~20mA  Loop powered isolators, Input Resistance 50Ω</t>
  </si>
  <si>
    <t>Quad  4~20 to 4~20mA  Loop powered isolators, Input Resistance 50Ω</t>
  </si>
  <si>
    <t>Z-2400 Series (Wireless MicroScan and Data Logging Communication)</t>
  </si>
  <si>
    <t>Z-2400-A2 High Gain Antenna options ZA (instead of standard whip type).</t>
  </si>
  <si>
    <t>See Page 11 for options and pricing</t>
  </si>
  <si>
    <r>
      <t xml:space="preserve">The </t>
    </r>
    <r>
      <rPr>
        <b/>
        <sz val="11"/>
        <rFont val="Tahoma"/>
        <family val="2"/>
      </rPr>
      <t>2400-A16-NET</t>
    </r>
    <r>
      <rPr>
        <sz val="11"/>
        <rFont val="Tahoma"/>
        <family val="2"/>
      </rPr>
      <t xml:space="preserve"> and </t>
    </r>
    <r>
      <rPr>
        <b/>
        <sz val="11"/>
        <rFont val="Tahoma"/>
        <family val="2"/>
      </rPr>
      <t>2100-A16-NET</t>
    </r>
    <r>
      <rPr>
        <sz val="11"/>
        <rFont val="Tahoma"/>
        <family val="2"/>
      </rPr>
      <t xml:space="preserve"> connect directly via Ethernet TCP/IP.</t>
    </r>
  </si>
  <si>
    <r>
      <t xml:space="preserve">1x 2300-NET - Connect via Ethernet TCP/IP (no 2400-IS)                              </t>
    </r>
    <r>
      <rPr>
        <i/>
        <sz val="11"/>
        <rFont val="Tahoma"/>
        <family val="2"/>
      </rPr>
      <t>Add</t>
    </r>
  </si>
  <si>
    <t>Alarms</t>
  </si>
  <si>
    <r>
      <t xml:space="preserve">1x 2400-A16-I16-NET - Connect via Ethernet TCP/IP (no 2400-IS)                  </t>
    </r>
    <r>
      <rPr>
        <i/>
        <sz val="11"/>
        <rFont val="Tahoma"/>
        <family val="2"/>
      </rPr>
      <t>Less</t>
    </r>
  </si>
  <si>
    <r>
      <t xml:space="preserve">2x 2400-A16-I16-NET - Connect via Ethernet TCP/IP (no 2400-IS)                   </t>
    </r>
    <r>
      <rPr>
        <i/>
        <sz val="11"/>
        <rFont val="Tahoma"/>
        <family val="2"/>
      </rPr>
      <t>Add</t>
    </r>
  </si>
  <si>
    <t>2300-AO8I</t>
  </si>
  <si>
    <t>8x 4~20mA (0~20mA) outputs, single ended</t>
  </si>
  <si>
    <t xml:space="preserve"> 1 x Serial Port Isolated RS485 or RS232 (specify), Includes Modbus RTU (Not available for IN-R)</t>
  </si>
  <si>
    <t>4~20mA Panel Display - Surface Mount</t>
  </si>
  <si>
    <t xml:space="preserve">4~20mA Panel Display IP65 (4~20mA Calibrator is NOT required for setup) </t>
  </si>
  <si>
    <t>Universal Input Indicator with no outputs. Universal Power Supply.</t>
  </si>
  <si>
    <t>Universal Input Indicator with 2x Relay outputs (250Vac, 3A Max.) plus 1x 4~20mA Analogue output. Universal Power supply.</t>
  </si>
  <si>
    <t>uP4-Din-R2</t>
  </si>
  <si>
    <t>uP4-Din-R2A</t>
  </si>
  <si>
    <t>Differential Pressure Transmitters (For Dry Non-Corrosive Gases)</t>
  </si>
  <si>
    <t xml:space="preserve"> 2 x 5A relay ouputs (for PRC1- model only)                                                                                                </t>
  </si>
  <si>
    <t xml:space="preserve"> 6 x 5A relay outputs (for PRC1- model only)</t>
  </si>
  <si>
    <t>LPN-H-CAL</t>
  </si>
  <si>
    <t>PSW-10-F</t>
  </si>
  <si>
    <t>• PSW-10-F Power Supply 24Vdc, 1.0A (1 only)</t>
  </si>
  <si>
    <t>DLC3 Tester</t>
  </si>
  <si>
    <t>DLC3 Tester Kit</t>
  </si>
  <si>
    <t>Pressure (Does not include sensor)     Sensor (1/8 inch NPT) options below:</t>
  </si>
  <si>
    <t>Universal Input Indicator, DIN rail mount &amp; 2 Relay Outputs. Universal Power Supply.</t>
  </si>
  <si>
    <t>Universal Input Indicator, DIN rail mount &amp; 2 Relay Outputs plus One Analogue Output (4~20mA or 0~10Vdc selectable). Universal Power Supply.</t>
  </si>
  <si>
    <t>0~1m H2O, with 10 metres of cable. 4~20mA output.</t>
  </si>
  <si>
    <t>0~5m H2O, with 10 metres of cable. 4~20mA output.</t>
  </si>
  <si>
    <t>0~10m H2O, with 15 metres of cable. 4~20mA output.</t>
  </si>
  <si>
    <t>0~20m H2O, with 30 metres of cable. 4~20mA output.</t>
  </si>
  <si>
    <t>0~50m H2O, with 60 metres of cable. 4~20mA output.</t>
  </si>
  <si>
    <t>Submersible Level Transmitters</t>
  </si>
  <si>
    <t xml:space="preserve">IN-LLT Series (Rev 1) - Submersible Level Transmitters for Water applications </t>
  </si>
  <si>
    <t>0~5m H2O, with 10 metres of cable. 0~5Vdc output.</t>
  </si>
  <si>
    <r>
      <t xml:space="preserve">Contains </t>
    </r>
    <r>
      <rPr>
        <u/>
        <sz val="11"/>
        <rFont val="Tahoma"/>
        <family val="2"/>
      </rPr>
      <t>One</t>
    </r>
    <r>
      <rPr>
        <sz val="11"/>
        <rFont val="Tahoma"/>
        <family val="2"/>
      </rPr>
      <t xml:space="preserve"> Mark4 battery. </t>
    </r>
    <r>
      <rPr>
        <sz val="10"/>
        <rFont val="Tahoma"/>
        <family val="2"/>
      </rPr>
      <t>Comes complete with stainless tube, 2 Orings &amp; new label.</t>
    </r>
  </si>
  <si>
    <r>
      <t xml:space="preserve">Contains </t>
    </r>
    <r>
      <rPr>
        <u/>
        <sz val="11"/>
        <rFont val="Tahoma"/>
        <family val="2"/>
      </rPr>
      <t>Three</t>
    </r>
    <r>
      <rPr>
        <sz val="11"/>
        <rFont val="Tahoma"/>
        <family val="2"/>
      </rPr>
      <t xml:space="preserve"> Mark4 batteries. </t>
    </r>
    <r>
      <rPr>
        <sz val="10"/>
        <rFont val="Tahoma"/>
        <family val="2"/>
      </rPr>
      <t>Comes complete with stainless tube, 2 Orings &amp; new label.</t>
    </r>
  </si>
  <si>
    <t>Mark3 loggers must be returned to Intech for factory replacement of batteries.</t>
  </si>
  <si>
    <t>Relay output expansion unit for 2400-A16. Power supply 24Vdc, 10VA.</t>
  </si>
  <si>
    <t xml:space="preserve">2400-R2 Relay expansion unit for 2400-A16 </t>
  </si>
  <si>
    <t>Maths function, DC to DC isolating transmitter with 3 inputs (LV option NOT available)</t>
  </si>
  <si>
    <t>Adjustable Output 5~30Vdc, Low Input power supply - 200mA Output Current</t>
  </si>
  <si>
    <t>Adjustable Output 5~30Vdc, High/Mid Input power supply - 200mA Output Current</t>
  </si>
  <si>
    <t>24Vdc Output - 1A Output Current</t>
  </si>
  <si>
    <t xml:space="preserve">Instrument Power Supplies </t>
  </si>
  <si>
    <t>HR-Battery Mk3</t>
  </si>
  <si>
    <t>HR-Battery Mk4</t>
  </si>
  <si>
    <r>
      <t xml:space="preserve">Spare Mark4 battery </t>
    </r>
    <r>
      <rPr>
        <b/>
        <sz val="11"/>
        <rFont val="Tahoma"/>
        <family val="2"/>
      </rPr>
      <t>ONLY</t>
    </r>
    <r>
      <rPr>
        <sz val="11"/>
        <rFont val="Tahoma"/>
        <family val="2"/>
      </rPr>
      <t xml:space="preserve"> available at the time of purchase of an HR Data logger.</t>
    </r>
  </si>
  <si>
    <t xml:space="preserve">Replacement Battery Kits </t>
  </si>
  <si>
    <t>24Vdc Power Supply:</t>
  </si>
  <si>
    <t>Overload protection unit for lightning</t>
  </si>
  <si>
    <t>Power supply of 10~28Vac/dc fitted to any PI series transmitter (not for PI-M, PI-P or PI-R)</t>
  </si>
  <si>
    <t>Potentiometer to DC isolating transmitter (LV option NOT available)</t>
  </si>
  <si>
    <t>0~100m H2O, with 110 metres of cable. 4~20mA output.</t>
  </si>
  <si>
    <r>
      <t xml:space="preserve">Upgrading to a larger package + modules combination.  </t>
    </r>
    <r>
      <rPr>
        <b/>
        <sz val="10"/>
        <rFont val="Tahoma"/>
        <family val="2"/>
      </rPr>
      <t xml:space="preserve">Price is the dollar difference between packages + modules plus   </t>
    </r>
    <r>
      <rPr>
        <sz val="10"/>
        <color indexed="10"/>
        <rFont val="Tahoma"/>
        <family val="2"/>
      </rPr>
      <t>and plus Dongle or License Key Upgrade</t>
    </r>
  </si>
  <si>
    <t>THP-LB-CL</t>
  </si>
  <si>
    <t>Temperature, Humidity and Barometric Pressure Sensors, all housed in solar Radiation Shield mounted in L-Bar mounting arm c/w 5m cable.</t>
  </si>
  <si>
    <t>ZB-P-45</t>
  </si>
  <si>
    <t>Extension Coax for Z-2400 Series Indoor Antenna. RP-SMA Type with Bulkhead 0.2m.</t>
  </si>
  <si>
    <t>ZA-OD24-2</t>
  </si>
  <si>
    <t>Outdoor 8dBi Omni Directional Monopole Antenna c/w 3m coax cable.</t>
  </si>
  <si>
    <t>Outdoor 19dBi Directional Parabolic Grid Antenna c/w 3m coax cable.</t>
  </si>
  <si>
    <t>2.4Ghz Indoor Antenna for Z-2400 Series.
Indoor 5.5dBi Omni Directional Rubber Duck Antenna.</t>
  </si>
  <si>
    <t>ezeio-STD</t>
  </si>
  <si>
    <t>ezeio-GSM</t>
  </si>
  <si>
    <t>ezeio Controller. Communications Ethernet TCP/IP</t>
  </si>
  <si>
    <t>eze System Cloud Based Monitoring (Comes with a limited, free service period).</t>
  </si>
  <si>
    <t>eze Cable-485</t>
  </si>
  <si>
    <t xml:space="preserve">Contact Intech for Service Options available. </t>
  </si>
  <si>
    <t>Non spill calibration kit with 33% and 75% RH salt solutions including adaptor.</t>
  </si>
  <si>
    <t>Communication Modules for RS485/422</t>
  </si>
  <si>
    <t>Digi485</t>
  </si>
  <si>
    <t>Digi Radio Modem for RS485/422.</t>
  </si>
  <si>
    <t>Outdoor 2.2dBi Omni Directional Whip Antenna c/w 0.5m coax cable.</t>
  </si>
  <si>
    <t>Programmable spans from ±10 to ±100mm W.G. Factory set to 0~100mm W.G.</t>
  </si>
  <si>
    <t>Programmable spans from ±100 to ±1000mm W.G. Factory set to 0~1000mm W.G.</t>
  </si>
  <si>
    <t>Programmable spans from ±10 to ±100kPa.  Factory set to 0~100kPa.</t>
  </si>
  <si>
    <t xml:space="preserve">Flow pulse amplifier   </t>
  </si>
  <si>
    <t>Light energy cable.</t>
  </si>
  <si>
    <t>All Z-2400 Wireless modules require a 9~36Vdc power supply.</t>
  </si>
  <si>
    <t>Process Indicators - Universal Power Supply 24~250Vac / 19.5~250Vdc</t>
  </si>
  <si>
    <t>Spare wick cloth for wet bulb sensor</t>
  </si>
  <si>
    <t>One Wireless Output node and One Input node, Paired &amp; supplied as a Kit:</t>
  </si>
  <si>
    <t xml:space="preserve"> ZigBee® Modules.  Power Supply: 9~36Vdc. </t>
  </si>
  <si>
    <t xml:space="preserve">ZigBee® Input - 2x Universal inputs, 4x Digital inputs, 2x Digital outputs, 
2x Relay outputs. 100mW. </t>
  </si>
  <si>
    <t>Solar Radiation Shield - used for more accurate measurement of temperature, humidity and barometric pressure sensors. (Does not include sensors) 
Must be attached to L-Bar or T-Bar.</t>
  </si>
  <si>
    <t>P100-HR-PS</t>
  </si>
  <si>
    <t>Pressure sensor. Range = -15~100psi  (Overload 200psi, Burst 500psi).</t>
  </si>
  <si>
    <t>P300-HR-PS</t>
  </si>
  <si>
    <t>Pressure sensor. Range = -15~300psi  (Overload 600psi, Burst 1500psi).</t>
  </si>
  <si>
    <t>P300-MC-PS</t>
  </si>
  <si>
    <t>P100-MC-PS</t>
  </si>
  <si>
    <t>24Vdc, 1.0A Instrument Power Supply for the Z-2400-A2 Series</t>
  </si>
  <si>
    <t>24Vdc, 1.0A Instrument Power Supply for the 2300-NET</t>
  </si>
  <si>
    <t>24Vdc, 1.0A Instrument Power Supply for the 2300 Series</t>
  </si>
  <si>
    <t>24Vdc, 1.0A Instrument Power Supply for the 2400-R2</t>
  </si>
  <si>
    <t>Power supply 85~264Vac/dc or 23~90Vdc (field selectable)</t>
  </si>
  <si>
    <t>Analogue input remote station. 16 analogue channels.  Modbus RTU standard.
Power supply 85~264Vac/dc or 23~90Vdc (field selectable)</t>
  </si>
  <si>
    <r>
      <t xml:space="preserve">2100-R2 Relay expansion unit for 2100-A16 </t>
    </r>
    <r>
      <rPr>
        <sz val="11"/>
        <rFont val="Tahoma"/>
        <family val="2"/>
      </rPr>
      <t xml:space="preserve"> Power supply 85~264Vac/dc or 23~90Vdc (field selectable)</t>
    </r>
  </si>
  <si>
    <r>
      <t>2100-D Digital input/output SCADA station</t>
    </r>
    <r>
      <rPr>
        <sz val="11"/>
        <rFont val="Tahoma"/>
        <family val="2"/>
      </rPr>
      <t xml:space="preserve">  Power supply 85~264Vac/dc or 23~90Vdc (field selectable)</t>
    </r>
  </si>
  <si>
    <t>pH / Humidity / Signal Generator / Overvoltage / Light Intensity / Instrument Power Supplies</t>
  </si>
  <si>
    <t>Wireless Z-2400-A2 Series / Multiplexers / Comms Converters / 2300 Series Remote Stations</t>
  </si>
  <si>
    <t>Multiplexers / 2400/2100 Series Remote Stations / eze System</t>
  </si>
  <si>
    <t>Mini packs - Complete Chart Recorder replacement packages / Submersible Level Transmitters</t>
  </si>
  <si>
    <t>MA5 / Shimaden Lite Software / Z-2400 Series (Wireless MicroScan and Data Logging Communication)</t>
  </si>
  <si>
    <t>24Vdc, 1.0A Instrument Power Supply for the Z-2400 Series</t>
  </si>
  <si>
    <r>
      <t xml:space="preserve">USB Programming Key for programming </t>
    </r>
    <r>
      <rPr>
        <b/>
        <sz val="11"/>
        <rFont val="Tahoma"/>
        <family val="2"/>
      </rPr>
      <t>XU Transmitters</t>
    </r>
    <r>
      <rPr>
        <sz val="11"/>
        <rFont val="Tahoma"/>
        <family val="2"/>
      </rPr>
      <t xml:space="preserve"> with </t>
    </r>
    <r>
      <rPr>
        <b/>
        <sz val="11"/>
        <rFont val="Tahoma"/>
        <family val="2"/>
      </rPr>
      <t>XU Software</t>
    </r>
  </si>
  <si>
    <r>
      <t xml:space="preserve">USB Programming Key for programming </t>
    </r>
    <r>
      <rPr>
        <b/>
        <sz val="11"/>
        <rFont val="Tahoma"/>
        <family val="2"/>
      </rPr>
      <t>IN-uP4 / uP4-Din</t>
    </r>
    <r>
      <rPr>
        <sz val="11"/>
        <rFont val="Tahoma"/>
        <family val="2"/>
      </rPr>
      <t xml:space="preserve"> with </t>
    </r>
    <r>
      <rPr>
        <b/>
        <sz val="11"/>
        <rFont val="Tahoma"/>
        <family val="2"/>
      </rPr>
      <t>uP Configure</t>
    </r>
    <r>
      <rPr>
        <sz val="11"/>
        <rFont val="Tahoma"/>
        <family val="2"/>
      </rPr>
      <t xml:space="preserve"> software</t>
    </r>
  </si>
  <si>
    <r>
      <t xml:space="preserve">USB Programming Key for programming </t>
    </r>
    <r>
      <rPr>
        <b/>
        <sz val="11"/>
        <rFont val="Tahoma"/>
        <family val="2"/>
      </rPr>
      <t>Z-2400-A2 Series</t>
    </r>
    <r>
      <rPr>
        <sz val="11"/>
        <rFont val="Tahoma"/>
        <family val="2"/>
      </rPr>
      <t xml:space="preserve"> with </t>
    </r>
    <r>
      <rPr>
        <b/>
        <sz val="11"/>
        <rFont val="Tahoma"/>
        <family val="2"/>
      </rPr>
      <t>uP Configure</t>
    </r>
    <r>
      <rPr>
        <sz val="11"/>
        <rFont val="Tahoma"/>
        <family val="2"/>
      </rPr>
      <t xml:space="preserve"> software</t>
    </r>
  </si>
  <si>
    <r>
      <t xml:space="preserve">USB Programming key for programming </t>
    </r>
    <r>
      <rPr>
        <b/>
        <sz val="11"/>
        <rFont val="Tahoma"/>
        <family val="2"/>
      </rPr>
      <t>2400-A16</t>
    </r>
    <r>
      <rPr>
        <sz val="11"/>
        <rFont val="Tahoma"/>
        <family val="2"/>
      </rPr>
      <t xml:space="preserve"> with </t>
    </r>
    <r>
      <rPr>
        <b/>
        <sz val="11"/>
        <rFont val="Tahoma"/>
        <family val="2"/>
      </rPr>
      <t>Intech Micro Station Programmer</t>
    </r>
    <r>
      <rPr>
        <sz val="11"/>
        <rFont val="Tahoma"/>
        <family val="2"/>
      </rPr>
      <t xml:space="preserve"> software (</t>
    </r>
    <r>
      <rPr>
        <sz val="10.5"/>
        <rFont val="Tahoma"/>
        <family val="2"/>
      </rPr>
      <t xml:space="preserve">software also for data logging with the </t>
    </r>
    <r>
      <rPr>
        <b/>
        <sz val="11"/>
        <rFont val="Tahoma"/>
        <family val="2"/>
      </rPr>
      <t>2400-A16-SD-NET</t>
    </r>
    <r>
      <rPr>
        <sz val="11"/>
        <rFont val="Tahoma"/>
        <family val="2"/>
      </rPr>
      <t>)</t>
    </r>
  </si>
  <si>
    <r>
      <t xml:space="preserve">USB Programming Key for programming </t>
    </r>
    <r>
      <rPr>
        <b/>
        <sz val="10.5"/>
        <rFont val="Tahoma"/>
        <family val="2"/>
      </rPr>
      <t>Z-2400-A2I</t>
    </r>
    <r>
      <rPr>
        <sz val="10.5"/>
        <rFont val="Tahoma"/>
        <family val="2"/>
      </rPr>
      <t xml:space="preserve"> and </t>
    </r>
    <r>
      <rPr>
        <b/>
        <sz val="10.5"/>
        <rFont val="Tahoma"/>
        <family val="2"/>
      </rPr>
      <t>Z-2400-Sleeper</t>
    </r>
    <r>
      <rPr>
        <sz val="10.5"/>
        <rFont val="Tahoma"/>
        <family val="2"/>
      </rPr>
      <t xml:space="preserve"> with </t>
    </r>
    <r>
      <rPr>
        <b/>
        <sz val="10.5"/>
        <rFont val="Tahoma"/>
        <family val="2"/>
      </rPr>
      <t>XU Software</t>
    </r>
  </si>
  <si>
    <t>ezeio Controller. Communications Ethernet TCP/IP, 3G/GSM mobile/cellular network.
*Does not include SIM card or ongoing provider charges.</t>
  </si>
  <si>
    <t>Combination inputs and outputs, single ended</t>
  </si>
  <si>
    <t>2x RTD inputs, 2x 4~20mA inputs OR 2x 0~10Vdc inputs, 1x 4~20mA output, 4x Digital inputs, 2x Digital outputs</t>
  </si>
  <si>
    <t>8x 0~10Vdc (2~10Vdc) inputs, 1.0KV isolation between each input</t>
  </si>
  <si>
    <t>8x 4~20mA (0~20mA) inputs, 1.0KV isolation between each input</t>
  </si>
  <si>
    <r>
      <t>4x Relay outputs,</t>
    </r>
    <r>
      <rPr>
        <sz val="10.5"/>
        <rFont val="Tahoma"/>
        <family val="2"/>
      </rPr>
      <t xml:space="preserve"> Change over contacts, One output can be dedicated to Comms Fail Alarm</t>
    </r>
  </si>
  <si>
    <t>Dual temperature. RTD Pt100/Pt500/Pt1000 (Does not include RTD probe)</t>
  </si>
  <si>
    <t>RTD Pt100 temperature probe for Pt-HR, range -100~150°C</t>
  </si>
  <si>
    <t>Fit plug set to pH sensor for use with pH-HR logger.  We recommend using a pH sensor fitted with a RTD Pt100 sensor for the best possible accuracy.</t>
  </si>
  <si>
    <r>
      <t xml:space="preserve">Three RTD Pt1000 temperature probes, range -50~130°C
</t>
    </r>
    <r>
      <rPr>
        <sz val="10"/>
        <rFont val="Tahoma"/>
        <family val="2"/>
      </rPr>
      <t>(Logger maximum RTD Pt1000 range is -100~400°C)</t>
    </r>
  </si>
  <si>
    <r>
      <t xml:space="preserve">RTD Pt1000 Temperature Probe, range -50~130°C
</t>
    </r>
    <r>
      <rPr>
        <sz val="10"/>
        <rFont val="Tahoma"/>
        <family val="2"/>
      </rPr>
      <t>Logger maximum RTD Pt1000 temperature range is -100~400°C</t>
    </r>
  </si>
  <si>
    <t>External RTD temperature sensor, range -200~600°C  (Does not include probe)  Accepts RTD Pt100, Pt500 and Pt1000 type probes.</t>
  </si>
  <si>
    <t>RTD Pt100 temperature probe for Pt-LCD, range -100~150°C</t>
  </si>
  <si>
    <t>General purpose  ¾” NPT  pH sensor with long insertion length. Includes a RTD Pt100 sensor</t>
  </si>
  <si>
    <t>General purpose  ¾” NPT  pH sensor with long insertion length. High temp. version including a RTD Pt100 sensor</t>
  </si>
  <si>
    <t>General purpose  ¾” NPT pH sensor. Includes a RTD Pt100 sensor</t>
  </si>
  <si>
    <r>
      <t xml:space="preserve">General purpose  ¾” NPT pH sensor. High temp. version </t>
    </r>
    <r>
      <rPr>
        <sz val="10.5"/>
        <rFont val="Tahoma"/>
        <family val="2"/>
      </rPr>
      <t>including a RTD Pt100 sensor</t>
    </r>
  </si>
  <si>
    <t>pH voltage to DC isolating transmitter with LCD display. See page 15 for pH probes</t>
  </si>
  <si>
    <t>NZ$ each</t>
  </si>
  <si>
    <t>US$ each</t>
  </si>
  <si>
    <t>EUR€ each</t>
  </si>
  <si>
    <t xml:space="preserve">eze Cable RS485 (1m), if using ezeio with a Intech Micro Remote Station. </t>
  </si>
  <si>
    <t>IN-LLT-C17-10</t>
  </si>
  <si>
    <t>IN-LLT-C17-20</t>
  </si>
  <si>
    <t>IN-LLT-C17-50</t>
  </si>
  <si>
    <t>IN-LLT-C17-100</t>
  </si>
  <si>
    <t>WS3-WD-THP-TB-CL</t>
  </si>
  <si>
    <t>Wind speed 3 cup, wind direction, Temperature, Humidity and Barometric Pressure Sensors, all housed in solar Radiation Shield mounted on T-Bar mounting arm c/w 5m cable.</t>
  </si>
  <si>
    <t>Light Energy Sensor</t>
  </si>
  <si>
    <t>Wall Mount RTD Probes</t>
  </si>
  <si>
    <t>WMR-CB</t>
  </si>
  <si>
    <t>WMR-AL</t>
  </si>
  <si>
    <t>Gland</t>
  </si>
  <si>
    <t>Optional cable gland</t>
  </si>
  <si>
    <t>Wall mount pvc conduit box probe. 6.4 x 100mm IP44 (-20~80°C).</t>
  </si>
  <si>
    <t>Wall mount alloy head probe. 6.4 x 100mm IP67 (-40~110°C).</t>
  </si>
  <si>
    <t xml:space="preserve">Other Temperature Sensors available on request. </t>
  </si>
  <si>
    <t>Temperature Probes</t>
  </si>
  <si>
    <t>Omni7</t>
  </si>
  <si>
    <t>R2</t>
  </si>
  <si>
    <t>2 x 5A Relay Outputs</t>
  </si>
  <si>
    <t>16 Isolated Universal Input Channels, with Ethernet TCP/IP option connection fitted.</t>
  </si>
  <si>
    <t>2400-A16-I16-NET-H</t>
  </si>
  <si>
    <t xml:space="preserve">16 Isolated Universal Input Channels, RS422/RS485 Comms. </t>
  </si>
  <si>
    <t>Analogue input remote station. 16 analogue channels.  Modbus RTU standard. Ethernet TCP/IP option connection fitted. Power supply 85~264Vac/dc or 23~90Vdc.</t>
  </si>
  <si>
    <r>
      <t xml:space="preserve">Omni7 </t>
    </r>
    <r>
      <rPr>
        <sz val="11"/>
        <rFont val="Tahoma"/>
        <family val="2"/>
      </rPr>
      <t>software in USB/CD (Free to download from our website)</t>
    </r>
  </si>
  <si>
    <t>LPN-H-CAP</t>
  </si>
  <si>
    <t>LPN-H-Flange</t>
  </si>
  <si>
    <t>LPN-H Replacement Filter Caps</t>
  </si>
  <si>
    <t>RAIN</t>
  </si>
  <si>
    <t>0.2mm Rain Gauge, Pulse output, Pole mount.</t>
  </si>
  <si>
    <t>NAA-209</t>
  </si>
  <si>
    <t>NAA-101</t>
  </si>
  <si>
    <t>NAA-102</t>
  </si>
  <si>
    <t>Terminal box with filter without OVP</t>
  </si>
  <si>
    <t>Terminal box with filter and integral OVP</t>
  </si>
  <si>
    <t>If you already have a USB or Parallel (Super Pro) dongle. Replacement for lost file.</t>
  </si>
  <si>
    <t>IN-LF</t>
  </si>
  <si>
    <t>Line filter</t>
  </si>
  <si>
    <t>2.4Ghz Indoor Antennas for Z-2400 Series.</t>
  </si>
  <si>
    <t xml:space="preserve">2.4GHz Indoor /Outdoor High Gain Antennas </t>
  </si>
  <si>
    <r>
      <t>2.4Ghz Outdoor Antennas for Z-2400 Series.</t>
    </r>
    <r>
      <rPr>
        <b/>
        <i/>
        <sz val="9"/>
        <rFont val="Tahoma"/>
        <family val="2"/>
      </rPr>
      <t>(Outdoor antennas are supplied with mounting brackets and coax-seal)</t>
    </r>
  </si>
  <si>
    <t>Adjustable Output 5~30Vdc - 1A Output Current,  Power Supply of 100~264Vac/dc</t>
  </si>
  <si>
    <t>Add on probe sets for   GP-HR</t>
  </si>
  <si>
    <t>Add on probe sets for  GP-MC</t>
  </si>
  <si>
    <t>0~1,000</t>
  </si>
  <si>
    <t>1,001~6,000</t>
  </si>
  <si>
    <t>6,001~10,000</t>
  </si>
  <si>
    <t>10,001 up</t>
  </si>
  <si>
    <t>1,001~4,500</t>
  </si>
  <si>
    <t>4,501~8,500</t>
  </si>
  <si>
    <t>8,501 up</t>
  </si>
  <si>
    <t>Intech Instruments Ltd             Export Price List - 2022</t>
  </si>
  <si>
    <t>IN-LLT-C-1</t>
  </si>
  <si>
    <t>IN-LLT-C-5</t>
  </si>
  <si>
    <t>H-CL</t>
  </si>
  <si>
    <t>T-CL</t>
  </si>
  <si>
    <t>BP-CL</t>
  </si>
  <si>
    <t>IN-LLT-V-5</t>
  </si>
  <si>
    <t xml:space="preserve">For MicroScan V5 software packages. </t>
  </si>
  <si>
    <t>Customer to supply Modem Kit, see Intech for advice.</t>
  </si>
  <si>
    <t>mA3+P-PS</t>
  </si>
  <si>
    <t>2100-IS-USB</t>
  </si>
  <si>
    <t>Isolating USB to RS485 or RS422 (selectable) Converter. Relay output for comms failure.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</si>
</sst>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164" formatCode="&quot;$&quot;#,##0.00"/>
    <numFmt numFmtId="165" formatCode="&quot;$&quot;#,##0"/>
    <numFmt numFmtId="166" formatCode="_-\€* #,##0.00_-;\-\€* #,##0.00_-;_-\€* &quot;-&quot;??_-;_-@_-"/>
    <numFmt numFmtId="167" formatCode="0.000"/>
  </numFmts>
  <fonts count="5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Tahoma"/>
      <family val="2"/>
    </font>
    <font>
      <sz val="11"/>
      <name val="Arial"/>
      <family val="2"/>
    </font>
    <font>
      <sz val="11"/>
      <name val="Tahoma"/>
      <family val="2"/>
    </font>
    <font>
      <u/>
      <sz val="10"/>
      <color indexed="12"/>
      <name val="Arial"/>
      <family val="2"/>
    </font>
    <font>
      <b/>
      <i/>
      <sz val="11"/>
      <name val="Tahoma"/>
      <family val="2"/>
    </font>
    <font>
      <i/>
      <sz val="11"/>
      <name val="Tahoma"/>
      <family val="2"/>
    </font>
    <font>
      <sz val="11"/>
      <name val="Arial"/>
      <family val="2"/>
    </font>
    <font>
      <b/>
      <sz val="11"/>
      <color indexed="10"/>
      <name val="Tahoma"/>
      <family val="2"/>
    </font>
    <font>
      <b/>
      <sz val="11"/>
      <color indexed="9"/>
      <name val="Tahoma"/>
      <family val="2"/>
    </font>
    <font>
      <b/>
      <sz val="11"/>
      <name val="Arial"/>
      <family val="2"/>
    </font>
    <font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b/>
      <sz val="14"/>
      <color indexed="9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u/>
      <sz val="12"/>
      <color indexed="12"/>
      <name val="Tahoma"/>
      <family val="2"/>
    </font>
    <font>
      <u/>
      <sz val="12"/>
      <color indexed="12"/>
      <name val="Tahoma"/>
      <family val="2"/>
    </font>
    <font>
      <b/>
      <sz val="4"/>
      <name val="Tahoma"/>
      <family val="2"/>
    </font>
    <font>
      <sz val="4"/>
      <name val="Tahoma"/>
      <family val="2"/>
    </font>
    <font>
      <sz val="4"/>
      <name val="Arial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i/>
      <sz val="8"/>
      <name val="Arial"/>
      <family val="2"/>
    </font>
    <font>
      <b/>
      <sz val="14"/>
      <color indexed="12"/>
      <name val="Tahoma"/>
      <family val="2"/>
    </font>
    <font>
      <sz val="9"/>
      <name val="Tahoma"/>
      <family val="2"/>
    </font>
    <font>
      <b/>
      <sz val="20"/>
      <name val="Arial"/>
      <family val="2"/>
    </font>
    <font>
      <b/>
      <i/>
      <sz val="10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indexed="9"/>
      <name val="Tahoma"/>
      <family val="2"/>
    </font>
    <font>
      <sz val="10"/>
      <name val="Arial"/>
      <family val="2"/>
    </font>
    <font>
      <b/>
      <sz val="14"/>
      <color rgb="FF0000FF"/>
      <name val="Tahoma"/>
      <family val="2"/>
    </font>
    <font>
      <b/>
      <sz val="11"/>
      <color rgb="FFC00000"/>
      <name val="Tahoma"/>
      <family val="2"/>
    </font>
    <font>
      <b/>
      <u/>
      <sz val="11"/>
      <name val="Tahoma"/>
      <family val="2"/>
    </font>
    <font>
      <sz val="10.5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u/>
      <sz val="11"/>
      <name val="Tahoma"/>
      <family val="2"/>
    </font>
    <font>
      <sz val="11"/>
      <color rgb="FF1F497D"/>
      <name val="Tahoma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0.5"/>
      <name val="Tahoma"/>
      <family val="2"/>
    </font>
    <font>
      <sz val="10"/>
      <name val="Arial"/>
      <family val="2"/>
    </font>
    <font>
      <b/>
      <i/>
      <sz val="9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8" fillId="0" borderId="0"/>
    <xf numFmtId="9" fontId="50" fillId="0" borderId="0" applyFont="0" applyFill="0" applyBorder="0" applyAlignment="0" applyProtection="0"/>
  </cellStyleXfs>
  <cellXfs count="537">
    <xf numFmtId="0" fontId="0" fillId="0" borderId="0" xfId="0"/>
    <xf numFmtId="0" fontId="4" fillId="0" borderId="0" xfId="0" applyFont="1"/>
    <xf numFmtId="44" fontId="5" fillId="2" borderId="1" xfId="1" applyFont="1" applyFill="1" applyBorder="1" applyAlignment="1">
      <alignment horizontal="right" vertical="center"/>
    </xf>
    <xf numFmtId="44" fontId="5" fillId="0" borderId="2" xfId="1" applyFont="1" applyBorder="1" applyAlignment="1">
      <alignment horizontal="right" vertical="center"/>
    </xf>
    <xf numFmtId="166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44" fontId="5" fillId="0" borderId="3" xfId="1" applyFont="1" applyBorder="1" applyAlignment="1">
      <alignment horizontal="right" vertical="center"/>
    </xf>
    <xf numFmtId="44" fontId="5" fillId="0" borderId="1" xfId="1" applyFont="1" applyBorder="1" applyAlignment="1">
      <alignment horizontal="right" vertical="center"/>
    </xf>
    <xf numFmtId="0" fontId="4" fillId="0" borderId="0" xfId="0" applyFont="1" applyBorder="1"/>
    <xf numFmtId="0" fontId="5" fillId="0" borderId="4" xfId="0" applyFont="1" applyBorder="1" applyAlignment="1">
      <alignment horizontal="left" vertical="center" wrapText="1"/>
    </xf>
    <xf numFmtId="44" fontId="5" fillId="0" borderId="4" xfId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 wrapText="1"/>
    </xf>
    <xf numFmtId="44" fontId="5" fillId="0" borderId="7" xfId="1" applyFont="1" applyBorder="1" applyAlignment="1">
      <alignment horizontal="right" vertical="center"/>
    </xf>
    <xf numFmtId="2" fontId="5" fillId="0" borderId="8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44" fontId="5" fillId="0" borderId="9" xfId="1" applyFont="1" applyBorder="1" applyAlignment="1">
      <alignment horizontal="right" vertical="center"/>
    </xf>
    <xf numFmtId="44" fontId="5" fillId="3" borderId="1" xfId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left" vertical="center" wrapText="1"/>
    </xf>
    <xf numFmtId="44" fontId="5" fillId="3" borderId="10" xfId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center" wrapText="1"/>
    </xf>
    <xf numFmtId="44" fontId="5" fillId="0" borderId="0" xfId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 wrapText="1"/>
    </xf>
    <xf numFmtId="166" fontId="5" fillId="0" borderId="2" xfId="0" applyNumberFormat="1" applyFont="1" applyBorder="1" applyAlignment="1">
      <alignment horizontal="right" vertical="center"/>
    </xf>
    <xf numFmtId="0" fontId="4" fillId="0" borderId="0" xfId="0" applyFont="1" applyFill="1"/>
    <xf numFmtId="44" fontId="4" fillId="0" borderId="1" xfId="1" applyFont="1" applyBorder="1" applyAlignment="1">
      <alignment horizontal="right" vertical="center"/>
    </xf>
    <xf numFmtId="44" fontId="9" fillId="0" borderId="3" xfId="1" applyFont="1" applyBorder="1" applyAlignment="1">
      <alignment horizontal="right" vertical="center"/>
    </xf>
    <xf numFmtId="44" fontId="5" fillId="0" borderId="1" xfId="1" applyFont="1" applyFill="1" applyBorder="1" applyAlignment="1">
      <alignment horizontal="right" vertical="center"/>
    </xf>
    <xf numFmtId="44" fontId="5" fillId="0" borderId="1" xfId="1" applyFont="1" applyBorder="1" applyAlignment="1">
      <alignment horizontal="right" vertical="center" wrapText="1"/>
    </xf>
    <xf numFmtId="0" fontId="4" fillId="0" borderId="3" xfId="0" applyFont="1" applyFill="1" applyBorder="1"/>
    <xf numFmtId="0" fontId="4" fillId="3" borderId="3" xfId="0" applyFont="1" applyFill="1" applyBorder="1"/>
    <xf numFmtId="2" fontId="5" fillId="0" borderId="3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 wrapText="1"/>
    </xf>
    <xf numFmtId="44" fontId="5" fillId="0" borderId="7" xfId="1" applyFont="1" applyBorder="1" applyAlignment="1">
      <alignment horizontal="left" vertical="center" wrapText="1"/>
    </xf>
    <xf numFmtId="0" fontId="4" fillId="0" borderId="3" xfId="0" applyFont="1" applyBorder="1"/>
    <xf numFmtId="9" fontId="5" fillId="0" borderId="1" xfId="1" applyNumberFormat="1" applyFont="1" applyBorder="1" applyAlignment="1">
      <alignment horizontal="right" vertical="center" wrapText="1"/>
    </xf>
    <xf numFmtId="9" fontId="5" fillId="0" borderId="1" xfId="1" applyNumberFormat="1" applyFont="1" applyBorder="1" applyAlignment="1">
      <alignment horizontal="right" vertical="center"/>
    </xf>
    <xf numFmtId="9" fontId="5" fillId="0" borderId="1" xfId="0" applyNumberFormat="1" applyFont="1" applyBorder="1" applyAlignment="1">
      <alignment horizontal="right" vertical="center"/>
    </xf>
    <xf numFmtId="0" fontId="5" fillId="0" borderId="0" xfId="0" applyFont="1"/>
    <xf numFmtId="166" fontId="5" fillId="0" borderId="0" xfId="0" applyNumberFormat="1" applyFont="1" applyBorder="1" applyAlignment="1">
      <alignment horizontal="right" vertical="center"/>
    </xf>
    <xf numFmtId="44" fontId="5" fillId="0" borderId="11" xfId="1" applyFont="1" applyBorder="1" applyAlignment="1">
      <alignment horizontal="right" vertical="center"/>
    </xf>
    <xf numFmtId="166" fontId="5" fillId="0" borderId="11" xfId="0" applyNumberFormat="1" applyFont="1" applyBorder="1" applyAlignment="1">
      <alignment horizontal="right" vertical="center"/>
    </xf>
    <xf numFmtId="0" fontId="4" fillId="3" borderId="4" xfId="0" applyFont="1" applyFill="1" applyBorder="1"/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right" vertical="center"/>
    </xf>
    <xf numFmtId="165" fontId="5" fillId="0" borderId="3" xfId="0" applyNumberFormat="1" applyFont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44" fontId="5" fillId="3" borderId="3" xfId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/>
    <xf numFmtId="2" fontId="5" fillId="0" borderId="0" xfId="0" applyNumberFormat="1" applyFont="1" applyFill="1" applyBorder="1"/>
    <xf numFmtId="0" fontId="12" fillId="0" borderId="0" xfId="0" applyFont="1" applyBorder="1"/>
    <xf numFmtId="2" fontId="4" fillId="0" borderId="0" xfId="0" applyNumberFormat="1" applyFont="1" applyBorder="1"/>
    <xf numFmtId="0" fontId="3" fillId="0" borderId="1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2" fontId="3" fillId="3" borderId="1" xfId="0" applyNumberFormat="1" applyFont="1" applyFill="1" applyBorder="1" applyAlignment="1" applyProtection="1">
      <alignment horizontal="left" vertical="top" wrapText="1"/>
      <protection hidden="1"/>
    </xf>
    <xf numFmtId="0" fontId="5" fillId="0" borderId="1" xfId="0" applyFont="1" applyBorder="1" applyAlignment="1">
      <alignment horizontal="left" vertical="top"/>
    </xf>
    <xf numFmtId="44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4" fontId="5" fillId="0" borderId="3" xfId="0" applyNumberFormat="1" applyFont="1" applyBorder="1" applyAlignment="1">
      <alignment horizontal="left" vertical="top" wrapText="1"/>
    </xf>
    <xf numFmtId="44" fontId="5" fillId="0" borderId="1" xfId="1" applyNumberFormat="1" applyFont="1" applyBorder="1" applyAlignment="1">
      <alignment horizontal="right" vertical="center"/>
    </xf>
    <xf numFmtId="0" fontId="13" fillId="0" borderId="0" xfId="0" applyFont="1"/>
    <xf numFmtId="0" fontId="15" fillId="2" borderId="7" xfId="0" applyFont="1" applyFill="1" applyBorder="1" applyAlignment="1">
      <alignment horizontal="left" vertical="center" wrapText="1"/>
    </xf>
    <xf numFmtId="44" fontId="15" fillId="2" borderId="7" xfId="1" applyFont="1" applyFill="1" applyBorder="1" applyAlignment="1">
      <alignment horizontal="right" vertical="center"/>
    </xf>
    <xf numFmtId="44" fontId="15" fillId="0" borderId="3" xfId="1" applyFont="1" applyBorder="1" applyAlignment="1">
      <alignment horizontal="right" vertical="center"/>
    </xf>
    <xf numFmtId="0" fontId="2" fillId="0" borderId="0" xfId="0" applyFont="1"/>
    <xf numFmtId="0" fontId="18" fillId="0" borderId="0" xfId="0" applyFont="1"/>
    <xf numFmtId="0" fontId="5" fillId="0" borderId="1" xfId="0" applyFont="1" applyBorder="1"/>
    <xf numFmtId="0" fontId="3" fillId="0" borderId="4" xfId="0" applyFont="1" applyBorder="1" applyAlignment="1">
      <alignment horizontal="left" vertical="center" wrapText="1"/>
    </xf>
    <xf numFmtId="166" fontId="5" fillId="0" borderId="4" xfId="0" applyNumberFormat="1" applyFont="1" applyBorder="1" applyAlignment="1">
      <alignment horizontal="right" vertical="center"/>
    </xf>
    <xf numFmtId="0" fontId="4" fillId="0" borderId="4" xfId="0" applyFont="1" applyBorder="1"/>
    <xf numFmtId="44" fontId="5" fillId="0" borderId="2" xfId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20" fillId="0" borderId="0" xfId="0" applyFont="1"/>
    <xf numFmtId="0" fontId="21" fillId="0" borderId="0" xfId="0" applyFont="1"/>
    <xf numFmtId="0" fontId="17" fillId="0" borderId="0" xfId="0" applyFont="1" applyAlignment="1"/>
    <xf numFmtId="0" fontId="20" fillId="0" borderId="0" xfId="0" applyFont="1" applyAlignment="1"/>
    <xf numFmtId="0" fontId="25" fillId="0" borderId="4" xfId="0" applyFont="1" applyBorder="1" applyAlignment="1">
      <alignment horizontal="left" vertical="center" wrapText="1"/>
    </xf>
    <xf numFmtId="44" fontId="25" fillId="0" borderId="4" xfId="1" applyFont="1" applyBorder="1" applyAlignment="1">
      <alignment horizontal="left" vertical="center" wrapText="1"/>
    </xf>
    <xf numFmtId="44" fontId="25" fillId="0" borderId="4" xfId="1" applyFont="1" applyBorder="1" applyAlignment="1">
      <alignment horizontal="right" vertical="center"/>
    </xf>
    <xf numFmtId="2" fontId="25" fillId="0" borderId="5" xfId="0" applyNumberFormat="1" applyFont="1" applyBorder="1" applyAlignment="1">
      <alignment horizontal="right" vertical="center"/>
    </xf>
    <xf numFmtId="0" fontId="26" fillId="0" borderId="0" xfId="0" applyFont="1"/>
    <xf numFmtId="0" fontId="17" fillId="0" borderId="8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44" fontId="17" fillId="0" borderId="2" xfId="1" applyFont="1" applyBorder="1" applyAlignment="1">
      <alignment horizontal="right" vertical="top" wrapText="1"/>
    </xf>
    <xf numFmtId="44" fontId="17" fillId="0" borderId="2" xfId="1" applyFont="1" applyBorder="1" applyAlignment="1">
      <alignment horizontal="right" vertical="center"/>
    </xf>
    <xf numFmtId="166" fontId="17" fillId="0" borderId="1" xfId="0" applyNumberFormat="1" applyFont="1" applyBorder="1" applyAlignment="1">
      <alignment horizontal="right" vertical="center"/>
    </xf>
    <xf numFmtId="0" fontId="23" fillId="0" borderId="0" xfId="5" applyFont="1" applyAlignment="1" applyProtection="1"/>
    <xf numFmtId="0" fontId="23" fillId="0" borderId="0" xfId="5" applyFont="1" applyAlignment="1" applyProtection="1">
      <alignment horizontal="left"/>
    </xf>
    <xf numFmtId="0" fontId="5" fillId="0" borderId="10" xfId="0" applyFont="1" applyBorder="1" applyAlignment="1">
      <alignment vertical="top" wrapText="1"/>
    </xf>
    <xf numFmtId="164" fontId="3" fillId="4" borderId="12" xfId="0" applyNumberFormat="1" applyFont="1" applyFill="1" applyBorder="1" applyAlignment="1">
      <alignment horizontal="right" vertical="center"/>
    </xf>
    <xf numFmtId="165" fontId="3" fillId="4" borderId="1" xfId="0" applyNumberFormat="1" applyFont="1" applyFill="1" applyBorder="1" applyAlignment="1">
      <alignment horizontal="right" vertical="center"/>
    </xf>
    <xf numFmtId="2" fontId="3" fillId="4" borderId="10" xfId="0" applyNumberFormat="1" applyFont="1" applyFill="1" applyBorder="1" applyAlignment="1">
      <alignment horizontal="right" vertical="center"/>
    </xf>
    <xf numFmtId="165" fontId="3" fillId="4" borderId="9" xfId="0" applyNumberFormat="1" applyFont="1" applyFill="1" applyBorder="1" applyAlignment="1">
      <alignment horizontal="right" vertical="center"/>
    </xf>
    <xf numFmtId="0" fontId="3" fillId="4" borderId="12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right" vertical="top"/>
    </xf>
    <xf numFmtId="0" fontId="5" fillId="0" borderId="1" xfId="0" applyFont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0" fontId="5" fillId="4" borderId="4" xfId="0" applyFont="1" applyFill="1" applyBorder="1" applyAlignment="1">
      <alignment horizontal="left" vertical="center"/>
    </xf>
    <xf numFmtId="0" fontId="4" fillId="4" borderId="5" xfId="0" applyFont="1" applyFill="1" applyBorder="1"/>
    <xf numFmtId="0" fontId="4" fillId="4" borderId="2" xfId="0" applyFont="1" applyFill="1" applyBorder="1"/>
    <xf numFmtId="0" fontId="34" fillId="0" borderId="0" xfId="0" applyFont="1"/>
    <xf numFmtId="0" fontId="17" fillId="0" borderId="9" xfId="0" applyFont="1" applyBorder="1" applyAlignment="1">
      <alignment horizontal="left" vertical="center" wrapText="1"/>
    </xf>
    <xf numFmtId="0" fontId="9" fillId="0" borderId="0" xfId="0" applyFont="1"/>
    <xf numFmtId="0" fontId="5" fillId="3" borderId="2" xfId="0" applyFont="1" applyFill="1" applyBorder="1" applyAlignment="1">
      <alignment horizontal="left" vertical="center" wrapText="1"/>
    </xf>
    <xf numFmtId="44" fontId="5" fillId="3" borderId="2" xfId="1" applyFont="1" applyFill="1" applyBorder="1" applyAlignment="1">
      <alignment horizontal="right" vertical="center"/>
    </xf>
    <xf numFmtId="0" fontId="35" fillId="0" borderId="0" xfId="0" applyFont="1"/>
    <xf numFmtId="9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44" fontId="17" fillId="0" borderId="1" xfId="1" applyFont="1" applyBorder="1" applyAlignment="1">
      <alignment horizontal="right" vertical="top" wrapText="1"/>
    </xf>
    <xf numFmtId="44" fontId="17" fillId="0" borderId="1" xfId="1" applyFont="1" applyBorder="1" applyAlignment="1">
      <alignment horizontal="right" vertical="center"/>
    </xf>
    <xf numFmtId="166" fontId="5" fillId="0" borderId="7" xfId="0" applyNumberFormat="1" applyFont="1" applyBorder="1" applyAlignment="1">
      <alignment horizontal="right" vertical="center"/>
    </xf>
    <xf numFmtId="44" fontId="5" fillId="0" borderId="12" xfId="1" applyFont="1" applyBorder="1" applyAlignment="1">
      <alignment horizontal="right" vertical="center"/>
    </xf>
    <xf numFmtId="44" fontId="5" fillId="2" borderId="7" xfId="1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2" fontId="3" fillId="4" borderId="1" xfId="0" applyNumberFormat="1" applyFont="1" applyFill="1" applyBorder="1" applyAlignment="1">
      <alignment horizontal="right" vertical="center"/>
    </xf>
    <xf numFmtId="165" fontId="3" fillId="4" borderId="10" xfId="0" applyNumberFormat="1" applyFont="1" applyFill="1" applyBorder="1" applyAlignment="1">
      <alignment horizontal="right" vertical="center"/>
    </xf>
    <xf numFmtId="0" fontId="3" fillId="4" borderId="10" xfId="0" applyFont="1" applyFill="1" applyBorder="1" applyAlignment="1">
      <alignment horizontal="right" vertical="top"/>
    </xf>
    <xf numFmtId="0" fontId="3" fillId="4" borderId="1" xfId="0" applyFont="1" applyFill="1" applyBorder="1" applyAlignment="1">
      <alignment horizontal="right" vertical="top"/>
    </xf>
    <xf numFmtId="2" fontId="3" fillId="4" borderId="9" xfId="0" applyNumberFormat="1" applyFont="1" applyFill="1" applyBorder="1" applyAlignment="1">
      <alignment horizontal="right" vertical="center"/>
    </xf>
    <xf numFmtId="44" fontId="5" fillId="0" borderId="6" xfId="1" applyFont="1" applyBorder="1" applyAlignment="1">
      <alignment horizontal="right" vertical="center"/>
    </xf>
    <xf numFmtId="0" fontId="4" fillId="4" borderId="3" xfId="0" applyFont="1" applyFill="1" applyBorder="1"/>
    <xf numFmtId="0" fontId="8" fillId="0" borderId="6" xfId="0" applyFont="1" applyBorder="1" applyAlignment="1">
      <alignment horizontal="left" vertical="center"/>
    </xf>
    <xf numFmtId="165" fontId="5" fillId="0" borderId="7" xfId="0" applyNumberFormat="1" applyFont="1" applyBorder="1" applyAlignment="1">
      <alignment horizontal="left" vertical="center"/>
    </xf>
    <xf numFmtId="0" fontId="4" fillId="0" borderId="13" xfId="0" applyFont="1" applyBorder="1"/>
    <xf numFmtId="44" fontId="5" fillId="0" borderId="14" xfId="1" applyFont="1" applyBorder="1" applyAlignment="1">
      <alignment horizontal="right" vertical="center"/>
    </xf>
    <xf numFmtId="44" fontId="4" fillId="0" borderId="0" xfId="0" applyNumberFormat="1" applyFont="1"/>
    <xf numFmtId="0" fontId="5" fillId="0" borderId="9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2" fontId="5" fillId="0" borderId="12" xfId="0" applyNumberFormat="1" applyFont="1" applyBorder="1" applyAlignment="1">
      <alignment horizontal="right" vertical="center"/>
    </xf>
    <xf numFmtId="166" fontId="5" fillId="0" borderId="12" xfId="0" applyNumberFormat="1" applyFont="1" applyBorder="1" applyAlignment="1">
      <alignment horizontal="right" vertical="center"/>
    </xf>
    <xf numFmtId="166" fontId="5" fillId="0" borderId="5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 wrapText="1"/>
    </xf>
    <xf numFmtId="2" fontId="5" fillId="0" borderId="8" xfId="0" applyNumberFormat="1" applyFont="1" applyBorder="1" applyAlignment="1">
      <alignment horizontal="left" vertical="center"/>
    </xf>
    <xf numFmtId="2" fontId="15" fillId="0" borderId="12" xfId="0" applyNumberFormat="1" applyFont="1" applyBorder="1" applyAlignment="1">
      <alignment horizontal="right" vertical="center"/>
    </xf>
    <xf numFmtId="166" fontId="5" fillId="0" borderId="9" xfId="0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center"/>
    </xf>
    <xf numFmtId="0" fontId="3" fillId="4" borderId="4" xfId="0" applyFont="1" applyFill="1" applyBorder="1" applyAlignment="1">
      <alignment horizontal="right" vertical="center"/>
    </xf>
    <xf numFmtId="165" fontId="3" fillId="4" borderId="2" xfId="0" applyNumberFormat="1" applyFont="1" applyFill="1" applyBorder="1" applyAlignment="1">
      <alignment horizontal="right" vertical="center"/>
    </xf>
    <xf numFmtId="2" fontId="3" fillId="4" borderId="2" xfId="0" applyNumberFormat="1" applyFont="1" applyFill="1" applyBorder="1" applyAlignment="1">
      <alignment horizontal="right" vertical="center"/>
    </xf>
    <xf numFmtId="2" fontId="5" fillId="0" borderId="12" xfId="0" applyNumberFormat="1" applyFont="1" applyBorder="1" applyAlignment="1">
      <alignment horizontal="left" vertical="center"/>
    </xf>
    <xf numFmtId="2" fontId="25" fillId="0" borderId="12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left" vertical="center"/>
    </xf>
    <xf numFmtId="44" fontId="5" fillId="0" borderId="8" xfId="1" applyFont="1" applyBorder="1" applyAlignment="1">
      <alignment horizontal="right" vertical="center"/>
    </xf>
    <xf numFmtId="0" fontId="5" fillId="6" borderId="1" xfId="0" applyFont="1" applyFill="1" applyBorder="1" applyAlignment="1">
      <alignment horizontal="left" vertical="top" wrapText="1"/>
    </xf>
    <xf numFmtId="44" fontId="5" fillId="6" borderId="2" xfId="1" applyFont="1" applyFill="1" applyBorder="1" applyAlignment="1">
      <alignment horizontal="right" vertical="center"/>
    </xf>
    <xf numFmtId="44" fontId="5" fillId="6" borderId="1" xfId="0" applyNumberFormat="1" applyFont="1" applyFill="1" applyBorder="1" applyAlignment="1">
      <alignment horizontal="left" vertical="top" wrapText="1"/>
    </xf>
    <xf numFmtId="166" fontId="5" fillId="6" borderId="2" xfId="0" applyNumberFormat="1" applyFont="1" applyFill="1" applyBorder="1" applyAlignment="1">
      <alignment horizontal="right" vertical="center"/>
    </xf>
    <xf numFmtId="44" fontId="5" fillId="0" borderId="3" xfId="2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44" fontId="31" fillId="0" borderId="0" xfId="1" applyFont="1" applyBorder="1" applyAlignment="1">
      <alignment horizontal="right" vertical="center"/>
    </xf>
    <xf numFmtId="166" fontId="31" fillId="0" borderId="12" xfId="0" applyNumberFormat="1" applyFont="1" applyBorder="1" applyAlignment="1">
      <alignment horizontal="right" vertical="center"/>
    </xf>
    <xf numFmtId="166" fontId="5" fillId="0" borderId="16" xfId="0" applyNumberFormat="1" applyFont="1" applyBorder="1" applyAlignment="1">
      <alignment horizontal="right" vertical="center"/>
    </xf>
    <xf numFmtId="0" fontId="5" fillId="7" borderId="1" xfId="0" applyFont="1" applyFill="1" applyBorder="1" applyAlignment="1">
      <alignment horizontal="left" vertical="center" wrapText="1"/>
    </xf>
    <xf numFmtId="44" fontId="5" fillId="7" borderId="1" xfId="1" applyFont="1" applyFill="1" applyBorder="1" applyAlignment="1">
      <alignment horizontal="right" vertical="center"/>
    </xf>
    <xf numFmtId="44" fontId="5" fillId="7" borderId="2" xfId="1" applyFont="1" applyFill="1" applyBorder="1" applyAlignment="1">
      <alignment horizontal="right" vertical="center"/>
    </xf>
    <xf numFmtId="166" fontId="5" fillId="7" borderId="1" xfId="0" applyNumberFormat="1" applyFont="1" applyFill="1" applyBorder="1" applyAlignment="1">
      <alignment horizontal="right" vertical="center"/>
    </xf>
    <xf numFmtId="166" fontId="5" fillId="7" borderId="2" xfId="0" applyNumberFormat="1" applyFont="1" applyFill="1" applyBorder="1" applyAlignment="1">
      <alignment horizontal="right" vertical="center"/>
    </xf>
    <xf numFmtId="0" fontId="5" fillId="7" borderId="0" xfId="0" applyFont="1" applyFill="1" applyBorder="1" applyAlignment="1">
      <alignment horizontal="left" vertical="center" wrapText="1"/>
    </xf>
    <xf numFmtId="44" fontId="5" fillId="7" borderId="0" xfId="1" applyFont="1" applyFill="1" applyBorder="1" applyAlignment="1">
      <alignment horizontal="right" vertical="center"/>
    </xf>
    <xf numFmtId="166" fontId="5" fillId="7" borderId="12" xfId="0" applyNumberFormat="1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vertical="top" wrapText="1"/>
    </xf>
    <xf numFmtId="0" fontId="5" fillId="7" borderId="10" xfId="0" applyFont="1" applyFill="1" applyBorder="1" applyAlignment="1">
      <alignment vertical="top" wrapText="1"/>
    </xf>
    <xf numFmtId="166" fontId="5" fillId="0" borderId="3" xfId="0" applyNumberFormat="1" applyFont="1" applyBorder="1" applyAlignment="1">
      <alignment horizontal="right" vertical="center"/>
    </xf>
    <xf numFmtId="0" fontId="5" fillId="8" borderId="1" xfId="0" applyFont="1" applyFill="1" applyBorder="1" applyAlignment="1">
      <alignment horizontal="left" vertical="center"/>
    </xf>
    <xf numFmtId="0" fontId="5" fillId="8" borderId="9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0" fontId="46" fillId="0" borderId="0" xfId="0" applyFont="1"/>
    <xf numFmtId="0" fontId="4" fillId="0" borderId="0" xfId="0" applyFont="1" applyBorder="1" applyAlignment="1">
      <alignment horizontal="left" vertical="top" wrapText="1"/>
    </xf>
    <xf numFmtId="2" fontId="5" fillId="3" borderId="3" xfId="0" applyNumberFormat="1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7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47" fillId="0" borderId="0" xfId="0" applyFont="1"/>
    <xf numFmtId="0" fontId="47" fillId="3" borderId="0" xfId="0" applyFont="1" applyFill="1"/>
    <xf numFmtId="0" fontId="48" fillId="0" borderId="0" xfId="0" applyFont="1"/>
    <xf numFmtId="0" fontId="48" fillId="3" borderId="0" xfId="0" applyFont="1" applyFill="1"/>
    <xf numFmtId="0" fontId="4" fillId="3" borderId="0" xfId="0" applyFont="1" applyFill="1" applyBorder="1"/>
    <xf numFmtId="0" fontId="3" fillId="3" borderId="3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 wrapText="1"/>
    </xf>
    <xf numFmtId="0" fontId="37" fillId="3" borderId="3" xfId="0" applyFont="1" applyFill="1" applyBorder="1" applyAlignment="1" applyProtection="1">
      <alignment horizontal="left" vertical="top" wrapText="1"/>
      <protection hidden="1"/>
    </xf>
    <xf numFmtId="2" fontId="37" fillId="3" borderId="3" xfId="0" applyNumberFormat="1" applyFont="1" applyFill="1" applyBorder="1" applyAlignment="1" applyProtection="1">
      <alignment horizontal="left" vertical="top" wrapText="1"/>
      <protection hidden="1"/>
    </xf>
    <xf numFmtId="0" fontId="3" fillId="4" borderId="10" xfId="0" applyFont="1" applyFill="1" applyBorder="1" applyAlignment="1">
      <alignment horizontal="left" vertical="top"/>
    </xf>
    <xf numFmtId="0" fontId="4" fillId="4" borderId="12" xfId="0" applyFont="1" applyFill="1" applyBorder="1"/>
    <xf numFmtId="0" fontId="4" fillId="3" borderId="5" xfId="0" applyFont="1" applyFill="1" applyBorder="1"/>
    <xf numFmtId="0" fontId="4" fillId="3" borderId="16" xfId="0" applyFont="1" applyFill="1" applyBorder="1"/>
    <xf numFmtId="0" fontId="17" fillId="0" borderId="0" xfId="0" applyFont="1" applyBorder="1"/>
    <xf numFmtId="0" fontId="3" fillId="6" borderId="10" xfId="0" applyFont="1" applyFill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center"/>
    </xf>
    <xf numFmtId="0" fontId="4" fillId="3" borderId="16" xfId="0" applyFont="1" applyFill="1" applyBorder="1" applyAlignment="1"/>
    <xf numFmtId="0" fontId="4" fillId="0" borderId="8" xfId="0" applyFont="1" applyBorder="1"/>
    <xf numFmtId="0" fontId="3" fillId="4" borderId="10" xfId="0" applyFont="1" applyFill="1" applyBorder="1" applyAlignment="1">
      <alignment horizontal="left" vertical="center"/>
    </xf>
    <xf numFmtId="0" fontId="4" fillId="0" borderId="5" xfId="0" applyFont="1" applyBorder="1"/>
    <xf numFmtId="1" fontId="3" fillId="0" borderId="9" xfId="0" applyNumberFormat="1" applyFont="1" applyBorder="1" applyAlignment="1">
      <alignment horizontal="left" vertical="center"/>
    </xf>
    <xf numFmtId="0" fontId="4" fillId="0" borderId="16" xfId="0" applyFont="1" applyBorder="1"/>
    <xf numFmtId="0" fontId="4" fillId="0" borderId="11" xfId="0" applyFont="1" applyBorder="1"/>
    <xf numFmtId="0" fontId="4" fillId="0" borderId="14" xfId="0" applyFont="1" applyBorder="1"/>
    <xf numFmtId="0" fontId="4" fillId="0" borderId="16" xfId="0" applyFont="1" applyFill="1" applyBorder="1"/>
    <xf numFmtId="0" fontId="3" fillId="7" borderId="1" xfId="0" applyFont="1" applyFill="1" applyBorder="1" applyAlignment="1">
      <alignment horizontal="left" vertical="center"/>
    </xf>
    <xf numFmtId="0" fontId="4" fillId="3" borderId="8" xfId="0" applyFont="1" applyFill="1" applyBorder="1"/>
    <xf numFmtId="0" fontId="3" fillId="4" borderId="6" xfId="0" applyFont="1" applyFill="1" applyBorder="1"/>
    <xf numFmtId="0" fontId="3" fillId="4" borderId="7" xfId="0" applyFont="1" applyFill="1" applyBorder="1"/>
    <xf numFmtId="0" fontId="3" fillId="4" borderId="7" xfId="0" applyFont="1" applyFill="1" applyBorder="1" applyAlignment="1">
      <alignment horizontal="right" vertical="top"/>
    </xf>
    <xf numFmtId="0" fontId="3" fillId="4" borderId="9" xfId="0" applyFont="1" applyFill="1" applyBorder="1" applyAlignment="1">
      <alignment horizontal="right" vertical="top"/>
    </xf>
    <xf numFmtId="2" fontId="3" fillId="4" borderId="9" xfId="0" applyNumberFormat="1" applyFont="1" applyFill="1" applyBorder="1" applyAlignment="1">
      <alignment horizontal="right" vertical="top"/>
    </xf>
    <xf numFmtId="0" fontId="4" fillId="4" borderId="8" xfId="0" applyFont="1" applyFill="1" applyBorder="1"/>
    <xf numFmtId="0" fontId="3" fillId="0" borderId="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4" fillId="0" borderId="16" xfId="0" applyFont="1" applyBorder="1"/>
    <xf numFmtId="0" fontId="3" fillId="0" borderId="2" xfId="0" applyFont="1" applyBorder="1" applyAlignment="1">
      <alignment horizontal="center" vertical="center"/>
    </xf>
    <xf numFmtId="0" fontId="4" fillId="0" borderId="9" xfId="0" applyFont="1" applyBorder="1"/>
    <xf numFmtId="0" fontId="4" fillId="4" borderId="1" xfId="0" applyFont="1" applyFill="1" applyBorder="1"/>
    <xf numFmtId="0" fontId="4" fillId="0" borderId="1" xfId="0" applyFont="1" applyBorder="1"/>
    <xf numFmtId="0" fontId="3" fillId="6" borderId="10" xfId="0" applyFont="1" applyFill="1" applyBorder="1" applyAlignment="1">
      <alignment horizontal="left" vertical="center"/>
    </xf>
    <xf numFmtId="44" fontId="5" fillId="6" borderId="1" xfId="1" applyFont="1" applyFill="1" applyBorder="1" applyAlignment="1">
      <alignment horizontal="right" vertical="center"/>
    </xf>
    <xf numFmtId="166" fontId="5" fillId="6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5" fillId="2" borderId="10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6" fillId="0" borderId="11" xfId="0" applyFont="1" applyBorder="1" applyAlignment="1"/>
    <xf numFmtId="0" fontId="3" fillId="7" borderId="10" xfId="0" applyFont="1" applyFill="1" applyBorder="1" applyAlignment="1">
      <alignment horizontal="left" vertical="center"/>
    </xf>
    <xf numFmtId="0" fontId="3" fillId="0" borderId="1" xfId="0" quotePrefix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2" xfId="0" applyFont="1" applyBorder="1"/>
    <xf numFmtId="0" fontId="3" fillId="0" borderId="1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4" fillId="0" borderId="16" xfId="0" applyFont="1" applyBorder="1"/>
    <xf numFmtId="0" fontId="34" fillId="0" borderId="9" xfId="0" applyFont="1" applyBorder="1"/>
    <xf numFmtId="0" fontId="4" fillId="0" borderId="12" xfId="0" applyFont="1" applyBorder="1"/>
    <xf numFmtId="0" fontId="3" fillId="7" borderId="10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center" wrapText="1"/>
    </xf>
    <xf numFmtId="0" fontId="9" fillId="0" borderId="16" xfId="0" applyFont="1" applyBorder="1"/>
    <xf numFmtId="0" fontId="26" fillId="0" borderId="16" xfId="0" applyFont="1" applyFill="1" applyBorder="1"/>
    <xf numFmtId="0" fontId="7" fillId="0" borderId="1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 wrapText="1"/>
    </xf>
    <xf numFmtId="0" fontId="26" fillId="0" borderId="16" xfId="0" applyFont="1" applyBorder="1"/>
    <xf numFmtId="0" fontId="7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4" fillId="0" borderId="8" xfId="0" applyFont="1" applyFill="1" applyBorder="1"/>
    <xf numFmtId="0" fontId="3" fillId="0" borderId="6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6" applyFont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44" fontId="3" fillId="4" borderId="1" xfId="1" applyFont="1" applyFill="1" applyBorder="1" applyAlignment="1">
      <alignment horizontal="right" vertical="center"/>
    </xf>
    <xf numFmtId="2" fontId="3" fillId="4" borderId="3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2" fillId="0" borderId="16" xfId="0" applyFont="1" applyBorder="1"/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44" fontId="3" fillId="4" borderId="8" xfId="1" applyFont="1" applyFill="1" applyBorder="1" applyAlignment="1">
      <alignment horizontal="right" vertical="center"/>
    </xf>
    <xf numFmtId="2" fontId="3" fillId="4" borderId="6" xfId="0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 vertical="center" wrapText="1"/>
    </xf>
    <xf numFmtId="0" fontId="4" fillId="4" borderId="7" xfId="0" applyFont="1" applyFill="1" applyBorder="1"/>
    <xf numFmtId="164" fontId="3" fillId="4" borderId="8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4" fillId="0" borderId="12" xfId="0" applyFont="1" applyBorder="1" applyAlignment="1">
      <alignment horizontal="center"/>
    </xf>
    <xf numFmtId="0" fontId="4" fillId="0" borderId="11" xfId="0" applyFont="1" applyFill="1" applyBorder="1"/>
    <xf numFmtId="0" fontId="3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top" wrapText="1"/>
    </xf>
    <xf numFmtId="44" fontId="5" fillId="0" borderId="3" xfId="1" applyFont="1" applyFill="1" applyBorder="1" applyAlignment="1">
      <alignment horizontal="right" vertical="center"/>
    </xf>
    <xf numFmtId="166" fontId="5" fillId="0" borderId="3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2" fontId="4" fillId="0" borderId="3" xfId="0" applyNumberFormat="1" applyFont="1" applyBorder="1"/>
    <xf numFmtId="2" fontId="5" fillId="0" borderId="3" xfId="0" applyNumberFormat="1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/>
    </xf>
    <xf numFmtId="0" fontId="5" fillId="3" borderId="0" xfId="0" applyFont="1" applyFill="1" applyBorder="1"/>
    <xf numFmtId="0" fontId="11" fillId="3" borderId="0" xfId="0" applyFont="1" applyFill="1" applyBorder="1" applyProtection="1">
      <protection hidden="1"/>
    </xf>
    <xf numFmtId="167" fontId="11" fillId="3" borderId="0" xfId="0" applyNumberFormat="1" applyFont="1" applyFill="1" applyBorder="1" applyProtection="1">
      <protection hidden="1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3" fillId="0" borderId="14" xfId="0" applyFont="1" applyFill="1" applyBorder="1"/>
    <xf numFmtId="0" fontId="5" fillId="0" borderId="14" xfId="0" applyFont="1" applyFill="1" applyBorder="1"/>
    <xf numFmtId="0" fontId="5" fillId="0" borderId="6" xfId="0" applyFont="1" applyFill="1" applyBorder="1"/>
    <xf numFmtId="0" fontId="5" fillId="0" borderId="7" xfId="0" applyFont="1" applyFill="1" applyBorder="1"/>
    <xf numFmtId="0" fontId="11" fillId="0" borderId="7" xfId="0" applyFont="1" applyFill="1" applyBorder="1" applyProtection="1">
      <protection hidden="1"/>
    </xf>
    <xf numFmtId="167" fontId="11" fillId="0" borderId="7" xfId="0" applyNumberFormat="1" applyFont="1" applyFill="1" applyBorder="1" applyProtection="1">
      <protection hidden="1"/>
    </xf>
    <xf numFmtId="0" fontId="10" fillId="0" borderId="14" xfId="0" applyFont="1" applyFill="1" applyBorder="1"/>
    <xf numFmtId="0" fontId="26" fillId="3" borderId="3" xfId="0" applyFont="1" applyFill="1" applyBorder="1"/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wrapText="1"/>
    </xf>
    <xf numFmtId="44" fontId="5" fillId="2" borderId="3" xfId="1" applyFont="1" applyFill="1" applyBorder="1" applyAlignment="1">
      <alignment horizontal="right" vertical="center"/>
    </xf>
    <xf numFmtId="0" fontId="5" fillId="3" borderId="10" xfId="0" applyFont="1" applyFill="1" applyBorder="1" applyAlignment="1">
      <alignment vertical="center" wrapText="1"/>
    </xf>
    <xf numFmtId="44" fontId="5" fillId="8" borderId="1" xfId="1" applyFont="1" applyFill="1" applyBorder="1" applyAlignment="1">
      <alignment horizontal="right" vertical="center"/>
    </xf>
    <xf numFmtId="166" fontId="5" fillId="8" borderId="1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/>
    </xf>
    <xf numFmtId="0" fontId="5" fillId="7" borderId="2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/>
    </xf>
    <xf numFmtId="0" fontId="3" fillId="6" borderId="2" xfId="0" applyFont="1" applyFill="1" applyBorder="1" applyAlignment="1">
      <alignment horizontal="left" vertical="top" wrapText="1"/>
    </xf>
    <xf numFmtId="0" fontId="5" fillId="6" borderId="2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 wrapText="1"/>
    </xf>
    <xf numFmtId="0" fontId="42" fillId="6" borderId="1" xfId="0" applyFont="1" applyFill="1" applyBorder="1" applyAlignment="1">
      <alignment horizontal="left" vertical="center" wrapText="1"/>
    </xf>
    <xf numFmtId="44" fontId="5" fillId="6" borderId="1" xfId="4" applyFont="1" applyFill="1" applyBorder="1" applyAlignment="1">
      <alignment horizontal="right" vertical="center"/>
    </xf>
    <xf numFmtId="0" fontId="3" fillId="6" borderId="2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42" fillId="7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3" fillId="4" borderId="10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4" fillId="0" borderId="4" xfId="0" applyFont="1" applyFill="1" applyBorder="1"/>
    <xf numFmtId="0" fontId="4" fillId="0" borderId="2" xfId="0" applyFont="1" applyFill="1" applyBorder="1"/>
    <xf numFmtId="0" fontId="5" fillId="0" borderId="1" xfId="6" applyFont="1" applyBorder="1" applyAlignment="1">
      <alignment horizontal="left" vertical="center" wrapText="1"/>
    </xf>
    <xf numFmtId="0" fontId="3" fillId="0" borderId="13" xfId="6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166" fontId="5" fillId="0" borderId="10" xfId="0" applyNumberFormat="1" applyFont="1" applyBorder="1" applyAlignment="1">
      <alignment horizontal="right" vertical="center"/>
    </xf>
    <xf numFmtId="0" fontId="29" fillId="0" borderId="2" xfId="0" applyFont="1" applyBorder="1"/>
    <xf numFmtId="0" fontId="29" fillId="0" borderId="11" xfId="0" applyFont="1" applyBorder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44" fontId="5" fillId="8" borderId="1" xfId="1" applyFont="1" applyFill="1" applyBorder="1" applyAlignment="1">
      <alignment horizontal="center" vertical="center"/>
    </xf>
    <xf numFmtId="166" fontId="5" fillId="8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vertical="center"/>
    </xf>
    <xf numFmtId="0" fontId="3" fillId="7" borderId="13" xfId="6" applyFont="1" applyFill="1" applyBorder="1" applyAlignment="1">
      <alignment horizontal="left" vertical="center"/>
    </xf>
    <xf numFmtId="166" fontId="5" fillId="7" borderId="13" xfId="0" applyNumberFormat="1" applyFont="1" applyFill="1" applyBorder="1" applyAlignment="1">
      <alignment horizontal="right" vertical="center"/>
    </xf>
    <xf numFmtId="44" fontId="5" fillId="7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44" fontId="5" fillId="0" borderId="1" xfId="0" applyNumberFormat="1" applyFont="1" applyFill="1" applyBorder="1" applyAlignment="1">
      <alignment horizontal="left" vertical="top" wrapText="1"/>
    </xf>
    <xf numFmtId="44" fontId="5" fillId="0" borderId="12" xfId="1" applyFont="1" applyFill="1" applyBorder="1" applyAlignment="1">
      <alignment horizontal="right" vertical="center"/>
    </xf>
    <xf numFmtId="0" fontId="3" fillId="6" borderId="2" xfId="0" applyFont="1" applyFill="1" applyBorder="1" applyAlignment="1">
      <alignment horizontal="left" vertical="center" wrapText="1"/>
    </xf>
    <xf numFmtId="9" fontId="4" fillId="0" borderId="0" xfId="7" applyFont="1"/>
    <xf numFmtId="0" fontId="5" fillId="0" borderId="3" xfId="0" applyFont="1" applyFill="1" applyBorder="1" applyAlignment="1">
      <alignment horizontal="right" vertical="center"/>
    </xf>
    <xf numFmtId="0" fontId="3" fillId="4" borderId="1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6" applyFont="1" applyFill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29" fillId="0" borderId="0" xfId="0" applyFont="1" applyBorder="1"/>
    <xf numFmtId="0" fontId="29" fillId="0" borderId="9" xfId="0" applyFont="1" applyBorder="1"/>
    <xf numFmtId="0" fontId="3" fillId="0" borderId="9" xfId="0" applyFont="1" applyFill="1" applyBorder="1" applyAlignment="1">
      <alignment horizontal="center" vertical="center" wrapText="1"/>
    </xf>
    <xf numFmtId="0" fontId="5" fillId="2" borderId="4" xfId="0" applyFont="1" applyFill="1" applyBorder="1"/>
    <xf numFmtId="0" fontId="5" fillId="0" borderId="4" xfId="0" applyFont="1" applyBorder="1" applyAlignment="1">
      <alignment horizontal="left"/>
    </xf>
    <xf numFmtId="9" fontId="5" fillId="0" borderId="4" xfId="0" applyNumberFormat="1" applyFont="1" applyBorder="1" applyAlignment="1">
      <alignment horizontal="left"/>
    </xf>
    <xf numFmtId="0" fontId="4" fillId="3" borderId="7" xfId="0" applyFont="1" applyFill="1" applyBorder="1"/>
    <xf numFmtId="0" fontId="23" fillId="0" borderId="0" xfId="5" applyFont="1" applyAlignment="1" applyProtection="1">
      <alignment horizontal="left"/>
    </xf>
    <xf numFmtId="0" fontId="32" fillId="0" borderId="0" xfId="0" applyFont="1" applyAlignment="1">
      <alignment horizontal="center"/>
    </xf>
    <xf numFmtId="0" fontId="23" fillId="0" borderId="0" xfId="5" applyFont="1" applyAlignment="1" applyProtection="1"/>
    <xf numFmtId="0" fontId="22" fillId="0" borderId="0" xfId="5" applyFont="1" applyAlignment="1" applyProtection="1"/>
    <xf numFmtId="2" fontId="19" fillId="9" borderId="10" xfId="0" applyNumberFormat="1" applyFont="1" applyFill="1" applyBorder="1" applyAlignment="1">
      <alignment horizontal="center"/>
    </xf>
    <xf numFmtId="2" fontId="19" fillId="9" borderId="3" xfId="0" applyNumberFormat="1" applyFont="1" applyFill="1" applyBorder="1" applyAlignment="1">
      <alignment horizontal="center"/>
    </xf>
    <xf numFmtId="2" fontId="19" fillId="9" borderId="12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5" fillId="5" borderId="10" xfId="0" applyNumberFormat="1" applyFont="1" applyFill="1" applyBorder="1" applyAlignment="1">
      <alignment horizontal="center" vertical="center"/>
    </xf>
    <xf numFmtId="2" fontId="5" fillId="5" borderId="3" xfId="0" applyNumberFormat="1" applyFont="1" applyFill="1" applyBorder="1" applyAlignment="1">
      <alignment horizontal="center" vertical="center"/>
    </xf>
    <xf numFmtId="2" fontId="5" fillId="5" borderId="12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left"/>
    </xf>
    <xf numFmtId="2" fontId="5" fillId="0" borderId="16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5" fillId="0" borderId="3" xfId="0" applyFont="1" applyFill="1" applyBorder="1" applyAlignment="1">
      <alignment horizontal="left" vertical="center"/>
    </xf>
    <xf numFmtId="2" fontId="5" fillId="2" borderId="3" xfId="0" applyNumberFormat="1" applyFont="1" applyFill="1" applyBorder="1" applyAlignment="1">
      <alignment horizontal="left" vertical="center"/>
    </xf>
    <xf numFmtId="2" fontId="5" fillId="5" borderId="6" xfId="0" applyNumberFormat="1" applyFont="1" applyFill="1" applyBorder="1" applyAlignment="1">
      <alignment horizontal="center" vertical="center"/>
    </xf>
    <xf numFmtId="2" fontId="5" fillId="5" borderId="7" xfId="0" applyNumberFormat="1" applyFont="1" applyFill="1" applyBorder="1" applyAlignment="1">
      <alignment horizontal="center" vertical="center"/>
    </xf>
    <xf numFmtId="2" fontId="5" fillId="5" borderId="8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44" fontId="5" fillId="0" borderId="10" xfId="1" applyFont="1" applyBorder="1" applyAlignment="1">
      <alignment horizontal="center" vertical="center"/>
    </xf>
    <xf numFmtId="44" fontId="5" fillId="0" borderId="3" xfId="1" applyFont="1" applyBorder="1" applyAlignment="1">
      <alignment horizontal="center" vertical="center"/>
    </xf>
    <xf numFmtId="44" fontId="5" fillId="0" borderId="12" xfId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2" fontId="5" fillId="0" borderId="3" xfId="0" applyNumberFormat="1" applyFont="1" applyFill="1" applyBorder="1" applyAlignment="1">
      <alignment horizontal="left" vertical="center"/>
    </xf>
    <xf numFmtId="0" fontId="5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7" borderId="10" xfId="0" applyFont="1" applyFill="1" applyBorder="1" applyAlignment="1">
      <alignment horizontal="left" vertical="center"/>
    </xf>
    <xf numFmtId="0" fontId="5" fillId="7" borderId="3" xfId="0" applyFont="1" applyFill="1" applyBorder="1" applyAlignment="1">
      <alignment horizontal="left" vertical="center"/>
    </xf>
    <xf numFmtId="0" fontId="5" fillId="7" borderId="12" xfId="0" applyFont="1" applyFill="1" applyBorder="1" applyAlignment="1">
      <alignment horizontal="left" vertical="center"/>
    </xf>
    <xf numFmtId="44" fontId="5" fillId="0" borderId="10" xfId="1" applyFont="1" applyFill="1" applyBorder="1" applyAlignment="1">
      <alignment horizontal="center" vertical="center"/>
    </xf>
    <xf numFmtId="44" fontId="5" fillId="0" borderId="3" xfId="1" applyFont="1" applyFill="1" applyBorder="1" applyAlignment="1">
      <alignment horizontal="center" vertical="center"/>
    </xf>
    <xf numFmtId="44" fontId="5" fillId="0" borderId="12" xfId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2" fontId="5" fillId="3" borderId="7" xfId="0" applyNumberFormat="1" applyFont="1" applyFill="1" applyBorder="1" applyAlignment="1">
      <alignment horizontal="left" vertical="center"/>
    </xf>
    <xf numFmtId="2" fontId="17" fillId="0" borderId="10" xfId="0" applyNumberFormat="1" applyFont="1" applyBorder="1" applyAlignment="1">
      <alignment horizontal="left" vertical="center" wrapText="1"/>
    </xf>
    <xf numFmtId="2" fontId="17" fillId="0" borderId="3" xfId="0" applyNumberFormat="1" applyFont="1" applyBorder="1" applyAlignment="1">
      <alignment horizontal="left" vertical="center" wrapText="1"/>
    </xf>
    <xf numFmtId="2" fontId="17" fillId="0" borderId="12" xfId="0" applyNumberFormat="1" applyFont="1" applyBorder="1" applyAlignment="1">
      <alignment horizontal="left" vertical="center" wrapText="1"/>
    </xf>
    <xf numFmtId="2" fontId="17" fillId="0" borderId="6" xfId="0" applyNumberFormat="1" applyFont="1" applyBorder="1" applyAlignment="1">
      <alignment horizontal="left" vertical="center" wrapText="1"/>
    </xf>
    <xf numFmtId="2" fontId="17" fillId="0" borderId="7" xfId="0" applyNumberFormat="1" applyFont="1" applyBorder="1" applyAlignment="1">
      <alignment horizontal="left" vertical="center" wrapText="1"/>
    </xf>
    <xf numFmtId="2" fontId="17" fillId="0" borderId="8" xfId="0" applyNumberFormat="1" applyFont="1" applyBorder="1" applyAlignment="1">
      <alignment horizontal="left" vertical="center" wrapText="1"/>
    </xf>
    <xf numFmtId="2" fontId="5" fillId="3" borderId="4" xfId="0" applyNumberFormat="1" applyFont="1" applyFill="1" applyBorder="1" applyAlignment="1">
      <alignment horizontal="left" vertical="center"/>
    </xf>
    <xf numFmtId="0" fontId="42" fillId="0" borderId="10" xfId="0" applyFont="1" applyBorder="1" applyAlignment="1">
      <alignment horizontal="left" vertical="center" wrapText="1"/>
    </xf>
    <xf numFmtId="0" fontId="42" fillId="0" borderId="3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2" fontId="5" fillId="5" borderId="10" xfId="1" applyNumberFormat="1" applyFont="1" applyFill="1" applyBorder="1" applyAlignment="1">
      <alignment horizontal="center" vertical="center"/>
    </xf>
    <xf numFmtId="2" fontId="5" fillId="5" borderId="3" xfId="1" applyNumberFormat="1" applyFont="1" applyFill="1" applyBorder="1" applyAlignment="1">
      <alignment horizontal="center" vertical="center"/>
    </xf>
    <xf numFmtId="2" fontId="5" fillId="5" borderId="12" xfId="1" applyNumberFormat="1" applyFont="1" applyFill="1" applyBorder="1" applyAlignment="1">
      <alignment horizontal="center" vertical="center"/>
    </xf>
    <xf numFmtId="2" fontId="25" fillId="3" borderId="12" xfId="0" applyNumberFormat="1" applyFont="1" applyFill="1" applyBorder="1" applyAlignment="1">
      <alignment horizontal="left" vertical="center"/>
    </xf>
    <xf numFmtId="2" fontId="25" fillId="3" borderId="1" xfId="0" applyNumberFormat="1" applyFont="1" applyFill="1" applyBorder="1" applyAlignment="1">
      <alignment horizontal="left" vertical="center"/>
    </xf>
    <xf numFmtId="2" fontId="25" fillId="3" borderId="10" xfId="0" applyNumberFormat="1" applyFont="1" applyFill="1" applyBorder="1" applyAlignment="1">
      <alignment horizontal="left" vertical="center"/>
    </xf>
    <xf numFmtId="0" fontId="3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6" xfId="0" applyBorder="1" applyAlignment="1">
      <alignment wrapText="1"/>
    </xf>
    <xf numFmtId="0" fontId="31" fillId="0" borderId="0" xfId="0" applyFont="1" applyBorder="1" applyAlignment="1">
      <alignment horizontal="left" vertical="center" wrapText="1"/>
    </xf>
    <xf numFmtId="2" fontId="25" fillId="0" borderId="10" xfId="0" applyNumberFormat="1" applyFont="1" applyFill="1" applyBorder="1" applyAlignment="1">
      <alignment horizontal="left" vertical="center"/>
    </xf>
    <xf numFmtId="2" fontId="25" fillId="0" borderId="3" xfId="0" applyNumberFormat="1" applyFont="1" applyFill="1" applyBorder="1" applyAlignment="1">
      <alignment horizontal="left" vertical="center"/>
    </xf>
    <xf numFmtId="2" fontId="25" fillId="0" borderId="0" xfId="0" applyNumberFormat="1" applyFont="1" applyFill="1" applyBorder="1" applyAlignment="1">
      <alignment horizontal="left" vertical="center"/>
    </xf>
    <xf numFmtId="2" fontId="25" fillId="0" borderId="16" xfId="0" applyNumberFormat="1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7" fillId="6" borderId="10" xfId="0" applyFont="1" applyFill="1" applyBorder="1" applyAlignment="1">
      <alignment horizontal="left" vertical="center" wrapText="1"/>
    </xf>
    <xf numFmtId="0" fontId="7" fillId="6" borderId="12" xfId="0" applyFont="1" applyFill="1" applyBorder="1" applyAlignment="1">
      <alignment horizontal="left" vertical="center" wrapText="1"/>
    </xf>
    <xf numFmtId="0" fontId="3" fillId="8" borderId="10" xfId="0" applyFont="1" applyFill="1" applyBorder="1" applyAlignment="1">
      <alignment horizontal="left" vertical="center" wrapText="1"/>
    </xf>
    <xf numFmtId="0" fontId="3" fillId="8" borderId="3" xfId="0" applyFont="1" applyFill="1" applyBorder="1" applyAlignment="1">
      <alignment horizontal="left" vertical="center" wrapText="1"/>
    </xf>
    <xf numFmtId="0" fontId="3" fillId="8" borderId="12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8" fillId="3" borderId="10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2" fontId="5" fillId="3" borderId="12" xfId="0" applyNumberFormat="1" applyFont="1" applyFill="1" applyBorder="1" applyAlignment="1">
      <alignment horizontal="left" vertical="center"/>
    </xf>
    <xf numFmtId="2" fontId="5" fillId="3" borderId="1" xfId="0" applyNumberFormat="1" applyFont="1" applyFill="1" applyBorder="1" applyAlignment="1">
      <alignment horizontal="left" vertical="center"/>
    </xf>
    <xf numFmtId="2" fontId="5" fillId="3" borderId="10" xfId="0" applyNumberFormat="1" applyFont="1" applyFill="1" applyBorder="1" applyAlignment="1">
      <alignment horizontal="left" vertical="center"/>
    </xf>
    <xf numFmtId="0" fontId="3" fillId="7" borderId="2" xfId="0" applyFont="1" applyFill="1" applyBorder="1" applyAlignment="1">
      <alignment horizontal="left" vertical="center" wrapText="1"/>
    </xf>
    <xf numFmtId="0" fontId="0" fillId="7" borderId="11" xfId="0" applyFill="1" applyBorder="1" applyAlignment="1">
      <alignment horizontal="left" vertical="center" wrapText="1"/>
    </xf>
    <xf numFmtId="0" fontId="0" fillId="7" borderId="9" xfId="0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7" borderId="9" xfId="0" applyFont="1" applyFill="1" applyBorder="1" applyAlignment="1">
      <alignment horizontal="left" vertical="center" wrapText="1"/>
    </xf>
    <xf numFmtId="44" fontId="5" fillId="0" borderId="10" xfId="1" applyFont="1" applyBorder="1" applyAlignment="1">
      <alignment horizontal="left" vertical="center"/>
    </xf>
    <xf numFmtId="44" fontId="5" fillId="0" borderId="3" xfId="1" applyFont="1" applyBorder="1" applyAlignment="1">
      <alignment horizontal="left" vertical="center"/>
    </xf>
    <xf numFmtId="44" fontId="5" fillId="0" borderId="12" xfId="1" applyFont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</cellXfs>
  <cellStyles count="8">
    <cellStyle name="Currency" xfId="1" builtinId="4"/>
    <cellStyle name="Currency 2" xfId="2"/>
    <cellStyle name="Currency 3" xfId="3"/>
    <cellStyle name="Currency 4" xfId="4"/>
    <cellStyle name="Hyperlink" xfId="5" builtinId="8"/>
    <cellStyle name="Normal" xfId="0" builtinId="0"/>
    <cellStyle name="Normal 2" xfId="6"/>
    <cellStyle name="Percent" xfId="7" builtinId="5"/>
  </cellStyles>
  <dxfs count="6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gif"/><Relationship Id="rId7" Type="http://schemas.openxmlformats.org/officeDocument/2006/relationships/image" Target="../media/image7.gif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79.jpeg"/><Relationship Id="rId3" Type="http://schemas.openxmlformats.org/officeDocument/2006/relationships/image" Target="../media/image74.png"/><Relationship Id="rId7" Type="http://schemas.openxmlformats.org/officeDocument/2006/relationships/image" Target="../media/image78.jpg"/><Relationship Id="rId2" Type="http://schemas.openxmlformats.org/officeDocument/2006/relationships/image" Target="../media/image73.jpeg"/><Relationship Id="rId1" Type="http://schemas.openxmlformats.org/officeDocument/2006/relationships/image" Target="../media/image72.jpg"/><Relationship Id="rId6" Type="http://schemas.openxmlformats.org/officeDocument/2006/relationships/image" Target="../media/image77.png"/><Relationship Id="rId5" Type="http://schemas.openxmlformats.org/officeDocument/2006/relationships/image" Target="../media/image76.png"/><Relationship Id="rId10" Type="http://schemas.openxmlformats.org/officeDocument/2006/relationships/image" Target="../media/image81.jpeg"/><Relationship Id="rId4" Type="http://schemas.openxmlformats.org/officeDocument/2006/relationships/image" Target="../media/image75.png"/><Relationship Id="rId9" Type="http://schemas.openxmlformats.org/officeDocument/2006/relationships/image" Target="../media/image80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84.png"/><Relationship Id="rId2" Type="http://schemas.openxmlformats.org/officeDocument/2006/relationships/image" Target="../media/image83.png"/><Relationship Id="rId1" Type="http://schemas.openxmlformats.org/officeDocument/2006/relationships/image" Target="../media/image82.png"/><Relationship Id="rId4" Type="http://schemas.openxmlformats.org/officeDocument/2006/relationships/image" Target="../media/image78.jp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8.jpg"/><Relationship Id="rId2" Type="http://schemas.openxmlformats.org/officeDocument/2006/relationships/image" Target="../media/image85.jpeg"/><Relationship Id="rId1" Type="http://schemas.openxmlformats.org/officeDocument/2006/relationships/image" Target="../media/image82.png"/><Relationship Id="rId5" Type="http://schemas.openxmlformats.org/officeDocument/2006/relationships/image" Target="../media/image87.png"/><Relationship Id="rId4" Type="http://schemas.openxmlformats.org/officeDocument/2006/relationships/image" Target="../media/image86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0.png"/><Relationship Id="rId2" Type="http://schemas.openxmlformats.org/officeDocument/2006/relationships/image" Target="../media/image89.png"/><Relationship Id="rId1" Type="http://schemas.openxmlformats.org/officeDocument/2006/relationships/image" Target="../media/image88.png"/><Relationship Id="rId6" Type="http://schemas.openxmlformats.org/officeDocument/2006/relationships/image" Target="../media/image93.jpeg"/><Relationship Id="rId5" Type="http://schemas.openxmlformats.org/officeDocument/2006/relationships/image" Target="../media/image92.jpeg"/><Relationship Id="rId4" Type="http://schemas.openxmlformats.org/officeDocument/2006/relationships/image" Target="../media/image9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7" Type="http://schemas.openxmlformats.org/officeDocument/2006/relationships/image" Target="../media/image15.jpeg"/><Relationship Id="rId2" Type="http://schemas.openxmlformats.org/officeDocument/2006/relationships/image" Target="../media/image10.jpeg"/><Relationship Id="rId1" Type="http://schemas.openxmlformats.org/officeDocument/2006/relationships/image" Target="../media/image9.jpeg"/><Relationship Id="rId6" Type="http://schemas.openxmlformats.org/officeDocument/2006/relationships/image" Target="../media/image14.png"/><Relationship Id="rId5" Type="http://schemas.openxmlformats.org/officeDocument/2006/relationships/image" Target="../media/image13.jpeg"/><Relationship Id="rId4" Type="http://schemas.openxmlformats.org/officeDocument/2006/relationships/image" Target="../media/image12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3.jpeg"/><Relationship Id="rId3" Type="http://schemas.openxmlformats.org/officeDocument/2006/relationships/image" Target="../media/image18.png"/><Relationship Id="rId7" Type="http://schemas.openxmlformats.org/officeDocument/2006/relationships/image" Target="../media/image22.gif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6" Type="http://schemas.openxmlformats.org/officeDocument/2006/relationships/image" Target="../media/image21.jpg"/><Relationship Id="rId5" Type="http://schemas.openxmlformats.org/officeDocument/2006/relationships/image" Target="../media/image20.png"/><Relationship Id="rId10" Type="http://schemas.openxmlformats.org/officeDocument/2006/relationships/image" Target="../media/image25.jpeg"/><Relationship Id="rId4" Type="http://schemas.openxmlformats.org/officeDocument/2006/relationships/image" Target="../media/image19.png"/><Relationship Id="rId9" Type="http://schemas.openxmlformats.org/officeDocument/2006/relationships/image" Target="../media/image24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3.gif"/><Relationship Id="rId3" Type="http://schemas.openxmlformats.org/officeDocument/2006/relationships/image" Target="../media/image28.png"/><Relationship Id="rId7" Type="http://schemas.openxmlformats.org/officeDocument/2006/relationships/image" Target="../media/image32.jpeg"/><Relationship Id="rId2" Type="http://schemas.openxmlformats.org/officeDocument/2006/relationships/image" Target="../media/image27.png"/><Relationship Id="rId1" Type="http://schemas.openxmlformats.org/officeDocument/2006/relationships/image" Target="../media/image26.jpeg"/><Relationship Id="rId6" Type="http://schemas.openxmlformats.org/officeDocument/2006/relationships/image" Target="../media/image31.png"/><Relationship Id="rId5" Type="http://schemas.openxmlformats.org/officeDocument/2006/relationships/image" Target="../media/image30.png"/><Relationship Id="rId10" Type="http://schemas.openxmlformats.org/officeDocument/2006/relationships/image" Target="../media/image35.gif"/><Relationship Id="rId4" Type="http://schemas.openxmlformats.org/officeDocument/2006/relationships/image" Target="../media/image29.png"/><Relationship Id="rId9" Type="http://schemas.openxmlformats.org/officeDocument/2006/relationships/image" Target="../media/image34.jpe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42.png"/><Relationship Id="rId3" Type="http://schemas.openxmlformats.org/officeDocument/2006/relationships/image" Target="../media/image38.jpeg"/><Relationship Id="rId7" Type="http://schemas.openxmlformats.org/officeDocument/2006/relationships/image" Target="../media/image34.jpeg"/><Relationship Id="rId2" Type="http://schemas.openxmlformats.org/officeDocument/2006/relationships/image" Target="../media/image37.png"/><Relationship Id="rId1" Type="http://schemas.openxmlformats.org/officeDocument/2006/relationships/image" Target="../media/image36.png"/><Relationship Id="rId6" Type="http://schemas.openxmlformats.org/officeDocument/2006/relationships/image" Target="../media/image41.gif"/><Relationship Id="rId5" Type="http://schemas.openxmlformats.org/officeDocument/2006/relationships/image" Target="../media/image40.jpeg"/><Relationship Id="rId4" Type="http://schemas.openxmlformats.org/officeDocument/2006/relationships/image" Target="../media/image39.jpeg"/><Relationship Id="rId9" Type="http://schemas.openxmlformats.org/officeDocument/2006/relationships/image" Target="../media/image43.jpe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51.jpeg"/><Relationship Id="rId3" Type="http://schemas.openxmlformats.org/officeDocument/2006/relationships/image" Target="../media/image46.png"/><Relationship Id="rId7" Type="http://schemas.openxmlformats.org/officeDocument/2006/relationships/image" Target="../media/image50.jpeg"/><Relationship Id="rId2" Type="http://schemas.openxmlformats.org/officeDocument/2006/relationships/image" Target="../media/image45.jpeg"/><Relationship Id="rId1" Type="http://schemas.openxmlformats.org/officeDocument/2006/relationships/image" Target="../media/image44.png"/><Relationship Id="rId6" Type="http://schemas.openxmlformats.org/officeDocument/2006/relationships/image" Target="../media/image49.jpeg"/><Relationship Id="rId5" Type="http://schemas.openxmlformats.org/officeDocument/2006/relationships/image" Target="../media/image48.jpg"/><Relationship Id="rId4" Type="http://schemas.openxmlformats.org/officeDocument/2006/relationships/image" Target="../media/image47.png"/><Relationship Id="rId9" Type="http://schemas.openxmlformats.org/officeDocument/2006/relationships/image" Target="../media/image4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4.png"/><Relationship Id="rId7" Type="http://schemas.openxmlformats.org/officeDocument/2006/relationships/image" Target="../media/image57.png"/><Relationship Id="rId2" Type="http://schemas.openxmlformats.org/officeDocument/2006/relationships/image" Target="../media/image53.jpg"/><Relationship Id="rId1" Type="http://schemas.openxmlformats.org/officeDocument/2006/relationships/image" Target="../media/image52.jpg"/><Relationship Id="rId6" Type="http://schemas.openxmlformats.org/officeDocument/2006/relationships/image" Target="../media/image56.jpeg"/><Relationship Id="rId5" Type="http://schemas.openxmlformats.org/officeDocument/2006/relationships/image" Target="../media/image35.gif"/><Relationship Id="rId4" Type="http://schemas.openxmlformats.org/officeDocument/2006/relationships/image" Target="../media/image55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60.jpg"/><Relationship Id="rId2" Type="http://schemas.openxmlformats.org/officeDocument/2006/relationships/image" Target="../media/image59.jpeg"/><Relationship Id="rId1" Type="http://schemas.openxmlformats.org/officeDocument/2006/relationships/image" Target="../media/image58.jpeg"/><Relationship Id="rId6" Type="http://schemas.openxmlformats.org/officeDocument/2006/relationships/image" Target="../media/image63.png"/><Relationship Id="rId5" Type="http://schemas.openxmlformats.org/officeDocument/2006/relationships/image" Target="../media/image62.jpg"/><Relationship Id="rId4" Type="http://schemas.openxmlformats.org/officeDocument/2006/relationships/image" Target="../media/image61.jp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71.jpeg"/><Relationship Id="rId3" Type="http://schemas.openxmlformats.org/officeDocument/2006/relationships/image" Target="../media/image66.jpeg"/><Relationship Id="rId7" Type="http://schemas.openxmlformats.org/officeDocument/2006/relationships/image" Target="../media/image70.png"/><Relationship Id="rId2" Type="http://schemas.openxmlformats.org/officeDocument/2006/relationships/image" Target="../media/image65.jpeg"/><Relationship Id="rId1" Type="http://schemas.openxmlformats.org/officeDocument/2006/relationships/image" Target="../media/image64.jpeg"/><Relationship Id="rId6" Type="http://schemas.openxmlformats.org/officeDocument/2006/relationships/image" Target="../media/image69.png"/><Relationship Id="rId5" Type="http://schemas.openxmlformats.org/officeDocument/2006/relationships/image" Target="../media/image68.gif"/><Relationship Id="rId4" Type="http://schemas.openxmlformats.org/officeDocument/2006/relationships/image" Target="../media/image67.jpeg"/><Relationship Id="rId9" Type="http://schemas.openxmlformats.org/officeDocument/2006/relationships/image" Target="../media/image4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1057275</xdr:colOff>
      <xdr:row>4</xdr:row>
      <xdr:rowOff>0</xdr:rowOff>
    </xdr:from>
    <xdr:to>
      <xdr:col>2</xdr:col>
      <xdr:colOff>1885950</xdr:colOff>
      <xdr:row>5</xdr:row>
      <xdr:rowOff>85725</xdr:rowOff>
    </xdr:to>
    <xdr:sp macro="" textlink="">
      <xdr:nvSpPr>
        <xdr:cNvPr id="13507" name="Text Box 4"/>
        <xdr:cNvSpPr txBox="1">
          <a:spLocks noChangeArrowheads="1"/>
        </xdr:cNvSpPr>
      </xdr:nvSpPr>
      <xdr:spPr bwMode="auto">
        <a:xfrm>
          <a:off x="3390900" y="771525"/>
          <a:ext cx="828675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NZ" sz="1100" b="1" i="0" strike="noStrike">
              <a:solidFill>
                <a:srgbClr val="000000"/>
              </a:solidFill>
              <a:latin typeface="Tahoma"/>
              <a:cs typeface="Tahoma"/>
            </a:rPr>
            <a:t>Discount</a:t>
          </a:r>
        </a:p>
      </xdr:txBody>
    </xdr:sp>
    <xdr:clientData/>
  </xdr:twoCellAnchor>
  <xdr:twoCellAnchor>
    <xdr:from>
      <xdr:col>2</xdr:col>
      <xdr:colOff>1057275</xdr:colOff>
      <xdr:row>5</xdr:row>
      <xdr:rowOff>0</xdr:rowOff>
    </xdr:from>
    <xdr:to>
      <xdr:col>2</xdr:col>
      <xdr:colOff>1885950</xdr:colOff>
      <xdr:row>6</xdr:row>
      <xdr:rowOff>0</xdr:rowOff>
    </xdr:to>
    <xdr:sp macro="" textlink="">
      <xdr:nvSpPr>
        <xdr:cNvPr id="13510" name="Text Box 8"/>
        <xdr:cNvSpPr txBox="1">
          <a:spLocks noChangeArrowheads="1"/>
        </xdr:cNvSpPr>
      </xdr:nvSpPr>
      <xdr:spPr bwMode="auto">
        <a:xfrm>
          <a:off x="2762250" y="990600"/>
          <a:ext cx="8286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NZ" sz="1100" b="0" i="0" strike="noStrike">
              <a:solidFill>
                <a:srgbClr val="000000"/>
              </a:solidFill>
              <a:latin typeface="Tahoma"/>
              <a:cs typeface="Tahoma"/>
            </a:rPr>
            <a:t>10%</a:t>
          </a:r>
        </a:p>
      </xdr:txBody>
    </xdr:sp>
    <xdr:clientData/>
  </xdr:twoCellAnchor>
  <xdr:twoCellAnchor>
    <xdr:from>
      <xdr:col>2</xdr:col>
      <xdr:colOff>1057275</xdr:colOff>
      <xdr:row>6</xdr:row>
      <xdr:rowOff>0</xdr:rowOff>
    </xdr:from>
    <xdr:to>
      <xdr:col>2</xdr:col>
      <xdr:colOff>1885950</xdr:colOff>
      <xdr:row>7</xdr:row>
      <xdr:rowOff>0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2762250" y="990600"/>
          <a:ext cx="8286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NZ" sz="1100" b="0" i="0" strike="noStrike">
              <a:solidFill>
                <a:srgbClr val="000000"/>
              </a:solidFill>
              <a:latin typeface="Tahoma"/>
              <a:cs typeface="Tahoma"/>
            </a:rPr>
            <a:t>15%</a:t>
          </a:r>
        </a:p>
      </xdr:txBody>
    </xdr:sp>
    <xdr:clientData/>
  </xdr:twoCellAnchor>
  <xdr:twoCellAnchor>
    <xdr:from>
      <xdr:col>2</xdr:col>
      <xdr:colOff>1057275</xdr:colOff>
      <xdr:row>8</xdr:row>
      <xdr:rowOff>0</xdr:rowOff>
    </xdr:from>
    <xdr:to>
      <xdr:col>2</xdr:col>
      <xdr:colOff>1885950</xdr:colOff>
      <xdr:row>9</xdr:row>
      <xdr:rowOff>0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3390900" y="1581150"/>
          <a:ext cx="8286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NZ" sz="1100" b="0" i="0" strike="noStrike">
              <a:solidFill>
                <a:srgbClr val="000000"/>
              </a:solidFill>
              <a:latin typeface="Tahoma"/>
              <a:cs typeface="Tahoma"/>
            </a:rPr>
            <a:t>25%</a:t>
          </a:r>
        </a:p>
      </xdr:txBody>
    </xdr:sp>
    <xdr:clientData/>
  </xdr:twoCellAnchor>
  <xdr:twoCellAnchor>
    <xdr:from>
      <xdr:col>2</xdr:col>
      <xdr:colOff>1057275</xdr:colOff>
      <xdr:row>7</xdr:row>
      <xdr:rowOff>0</xdr:rowOff>
    </xdr:from>
    <xdr:to>
      <xdr:col>2</xdr:col>
      <xdr:colOff>1885950</xdr:colOff>
      <xdr:row>8</xdr:row>
      <xdr:rowOff>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2762250" y="990600"/>
          <a:ext cx="8286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NZ" sz="1100" b="0" i="0" strike="noStrike">
              <a:solidFill>
                <a:srgbClr val="000000"/>
              </a:solidFill>
              <a:latin typeface="Tahoma"/>
              <a:cs typeface="Tahoma"/>
            </a:rPr>
            <a:t>20%</a:t>
          </a:r>
        </a:p>
      </xdr:txBody>
    </xdr:sp>
    <xdr:clientData/>
  </xdr:twoCellAnchor>
  <xdr:twoCellAnchor editAs="oneCell">
    <xdr:from>
      <xdr:col>6</xdr:col>
      <xdr:colOff>276225</xdr:colOff>
      <xdr:row>30</xdr:row>
      <xdr:rowOff>142875</xdr:rowOff>
    </xdr:from>
    <xdr:to>
      <xdr:col>6</xdr:col>
      <xdr:colOff>733425</xdr:colOff>
      <xdr:row>33</xdr:row>
      <xdr:rowOff>133350</xdr:rowOff>
    </xdr:to>
    <xdr:pic>
      <xdr:nvPicPr>
        <xdr:cNvPr id="42386" name="Picture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4650" y="5715000"/>
          <a:ext cx="457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219075</xdr:colOff>
      <xdr:row>39</xdr:row>
      <xdr:rowOff>133350</xdr:rowOff>
    </xdr:from>
    <xdr:to>
      <xdr:col>6</xdr:col>
      <xdr:colOff>742950</xdr:colOff>
      <xdr:row>42</xdr:row>
      <xdr:rowOff>161925</xdr:rowOff>
    </xdr:to>
    <xdr:pic>
      <xdr:nvPicPr>
        <xdr:cNvPr id="42388" name="Picture 1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8439150"/>
          <a:ext cx="5238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180975</xdr:colOff>
      <xdr:row>35</xdr:row>
      <xdr:rowOff>123825</xdr:rowOff>
    </xdr:from>
    <xdr:to>
      <xdr:col>6</xdr:col>
      <xdr:colOff>847725</xdr:colOff>
      <xdr:row>37</xdr:row>
      <xdr:rowOff>133350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39400" y="6610350"/>
          <a:ext cx="666750" cy="371475"/>
        </a:xfrm>
        <a:prstGeom prst="rect">
          <a:avLst/>
        </a:prstGeom>
      </xdr:spPr>
    </xdr:pic>
    <xdr:clientData/>
  </xdr:twoCellAnchor>
  <xdr:twoCellAnchor editAs="oneCell">
    <xdr:from>
      <xdr:col>6</xdr:col>
      <xdr:colOff>447675</xdr:colOff>
      <xdr:row>23</xdr:row>
      <xdr:rowOff>57150</xdr:rowOff>
    </xdr:from>
    <xdr:to>
      <xdr:col>6</xdr:col>
      <xdr:colOff>1000125</xdr:colOff>
      <xdr:row>26</xdr:row>
      <xdr:rowOff>66675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4410075"/>
          <a:ext cx="552450" cy="552450"/>
        </a:xfrm>
        <a:prstGeom prst="rect">
          <a:avLst/>
        </a:prstGeom>
      </xdr:spPr>
    </xdr:pic>
    <xdr:clientData/>
  </xdr:twoCellAnchor>
  <xdr:twoCellAnchor editAs="oneCell">
    <xdr:from>
      <xdr:col>6</xdr:col>
      <xdr:colOff>66675</xdr:colOff>
      <xdr:row>25</xdr:row>
      <xdr:rowOff>0</xdr:rowOff>
    </xdr:from>
    <xdr:to>
      <xdr:col>6</xdr:col>
      <xdr:colOff>400049</xdr:colOff>
      <xdr:row>26</xdr:row>
      <xdr:rowOff>128586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100" y="4714875"/>
          <a:ext cx="333374" cy="309561"/>
        </a:xfrm>
        <a:prstGeom prst="rect">
          <a:avLst/>
        </a:prstGeom>
      </xdr:spPr>
    </xdr:pic>
    <xdr:clientData/>
  </xdr:twoCellAnchor>
  <xdr:twoCellAnchor editAs="oneCell">
    <xdr:from>
      <xdr:col>6</xdr:col>
      <xdr:colOff>66674</xdr:colOff>
      <xdr:row>23</xdr:row>
      <xdr:rowOff>38099</xdr:rowOff>
    </xdr:from>
    <xdr:to>
      <xdr:col>6</xdr:col>
      <xdr:colOff>368299</xdr:colOff>
      <xdr:row>24</xdr:row>
      <xdr:rowOff>158749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099" y="4391024"/>
          <a:ext cx="301625" cy="301625"/>
        </a:xfrm>
        <a:prstGeom prst="rect">
          <a:avLst/>
        </a:prstGeom>
      </xdr:spPr>
    </xdr:pic>
    <xdr:clientData/>
  </xdr:twoCellAnchor>
  <xdr:twoCellAnchor editAs="oneCell">
    <xdr:from>
      <xdr:col>6</xdr:col>
      <xdr:colOff>409575</xdr:colOff>
      <xdr:row>26</xdr:row>
      <xdr:rowOff>161925</xdr:rowOff>
    </xdr:from>
    <xdr:to>
      <xdr:col>6</xdr:col>
      <xdr:colOff>1019175</xdr:colOff>
      <xdr:row>30</xdr:row>
      <xdr:rowOff>85725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0" y="5057775"/>
          <a:ext cx="609600" cy="609600"/>
        </a:xfrm>
        <a:prstGeom prst="rect">
          <a:avLst/>
        </a:prstGeom>
      </xdr:spPr>
    </xdr:pic>
    <xdr:clientData/>
  </xdr:twoCellAnchor>
  <xdr:twoCellAnchor>
    <xdr:from>
      <xdr:col>6</xdr:col>
      <xdr:colOff>104775</xdr:colOff>
      <xdr:row>27</xdr:row>
      <xdr:rowOff>66675</xdr:rowOff>
    </xdr:from>
    <xdr:to>
      <xdr:col>6</xdr:col>
      <xdr:colOff>339483</xdr:colOff>
      <xdr:row>30</xdr:row>
      <xdr:rowOff>25446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564370">
          <a:off x="10158268" y="5348432"/>
          <a:ext cx="644571" cy="23470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493513</xdr:colOff>
      <xdr:row>14</xdr:row>
      <xdr:rowOff>105112</xdr:rowOff>
    </xdr:from>
    <xdr:to>
      <xdr:col>8</xdr:col>
      <xdr:colOff>40705</xdr:colOff>
      <xdr:row>28</xdr:row>
      <xdr:rowOff>33304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720796">
          <a:off x="9685138" y="3124537"/>
          <a:ext cx="2861892" cy="286189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601</xdr:row>
      <xdr:rowOff>133350</xdr:rowOff>
    </xdr:from>
    <xdr:to>
      <xdr:col>7</xdr:col>
      <xdr:colOff>180975</xdr:colOff>
      <xdr:row>628</xdr:row>
      <xdr:rowOff>95250</xdr:rowOff>
    </xdr:to>
    <xdr:pic>
      <xdr:nvPicPr>
        <xdr:cNvPr id="51460" name="Picture 46" descr="WT-HR-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9650" y="109185075"/>
          <a:ext cx="180975" cy="484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104775</xdr:colOff>
      <xdr:row>19</xdr:row>
      <xdr:rowOff>57150</xdr:rowOff>
    </xdr:from>
    <xdr:to>
      <xdr:col>5</xdr:col>
      <xdr:colOff>771525</xdr:colOff>
      <xdr:row>20</xdr:row>
      <xdr:rowOff>123825</xdr:rowOff>
    </xdr:to>
    <xdr:pic>
      <xdr:nvPicPr>
        <xdr:cNvPr id="51463" name="Picture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3876675"/>
          <a:ext cx="6667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190500</xdr:colOff>
      <xdr:row>7</xdr:row>
      <xdr:rowOff>38100</xdr:rowOff>
    </xdr:from>
    <xdr:to>
      <xdr:col>5</xdr:col>
      <xdr:colOff>857250</xdr:colOff>
      <xdr:row>8</xdr:row>
      <xdr:rowOff>142875</xdr:rowOff>
    </xdr:to>
    <xdr:pic>
      <xdr:nvPicPr>
        <xdr:cNvPr id="51467" name="Picture 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9875" y="1571625"/>
          <a:ext cx="6667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180975</xdr:colOff>
      <xdr:row>9</xdr:row>
      <xdr:rowOff>133350</xdr:rowOff>
    </xdr:from>
    <xdr:to>
      <xdr:col>5</xdr:col>
      <xdr:colOff>847725</xdr:colOff>
      <xdr:row>10</xdr:row>
      <xdr:rowOff>171450</xdr:rowOff>
    </xdr:to>
    <xdr:pic>
      <xdr:nvPicPr>
        <xdr:cNvPr id="51468" name="Picture 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350" y="2028825"/>
          <a:ext cx="6667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152400</xdr:colOff>
      <xdr:row>2</xdr:row>
      <xdr:rowOff>38100</xdr:rowOff>
    </xdr:from>
    <xdr:to>
      <xdr:col>5</xdr:col>
      <xdr:colOff>819150</xdr:colOff>
      <xdr:row>2</xdr:row>
      <xdr:rowOff>133350</xdr:rowOff>
    </xdr:to>
    <xdr:pic>
      <xdr:nvPicPr>
        <xdr:cNvPr id="51469" name="Picture 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1775" y="485775"/>
          <a:ext cx="6667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57150</xdr:colOff>
      <xdr:row>36</xdr:row>
      <xdr:rowOff>104775</xdr:rowOff>
    </xdr:from>
    <xdr:to>
      <xdr:col>5</xdr:col>
      <xdr:colOff>1009650</xdr:colOff>
      <xdr:row>39</xdr:row>
      <xdr:rowOff>123825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96525" y="7296150"/>
          <a:ext cx="952500" cy="581025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20</xdr:row>
      <xdr:rowOff>209550</xdr:rowOff>
    </xdr:from>
    <xdr:to>
      <xdr:col>5</xdr:col>
      <xdr:colOff>800100</xdr:colOff>
      <xdr:row>23</xdr:row>
      <xdr:rowOff>114300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0" y="4248150"/>
          <a:ext cx="752475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4</xdr:row>
      <xdr:rowOff>85726</xdr:rowOff>
    </xdr:from>
    <xdr:to>
      <xdr:col>5</xdr:col>
      <xdr:colOff>1038225</xdr:colOff>
      <xdr:row>6</xdr:row>
      <xdr:rowOff>238126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952" b="27619"/>
        <a:stretch/>
      </xdr:blipFill>
      <xdr:spPr>
        <a:xfrm>
          <a:off x="10277475" y="895351"/>
          <a:ext cx="1000125" cy="514350"/>
        </a:xfrm>
        <a:prstGeom prst="rect">
          <a:avLst/>
        </a:prstGeom>
      </xdr:spPr>
    </xdr:pic>
    <xdr:clientData/>
  </xdr:twoCellAnchor>
  <xdr:twoCellAnchor editAs="oneCell">
    <xdr:from>
      <xdr:col>5</xdr:col>
      <xdr:colOff>114300</xdr:colOff>
      <xdr:row>2</xdr:row>
      <xdr:rowOff>171450</xdr:rowOff>
    </xdr:from>
    <xdr:to>
      <xdr:col>5</xdr:col>
      <xdr:colOff>895349</xdr:colOff>
      <xdr:row>4</xdr:row>
      <xdr:rowOff>41241</xdr:rowOff>
    </xdr:to>
    <xdr:pic>
      <xdr:nvPicPr>
        <xdr:cNvPr id="6" name="Picture 5"/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165" b="35164"/>
        <a:stretch/>
      </xdr:blipFill>
      <xdr:spPr>
        <a:xfrm>
          <a:off x="10353675" y="619125"/>
          <a:ext cx="781049" cy="23174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2</xdr:row>
      <xdr:rowOff>76200</xdr:rowOff>
    </xdr:from>
    <xdr:to>
      <xdr:col>5</xdr:col>
      <xdr:colOff>838200</xdr:colOff>
      <xdr:row>5</xdr:row>
      <xdr:rowOff>152400</xdr:rowOff>
    </xdr:to>
    <xdr:pic>
      <xdr:nvPicPr>
        <xdr:cNvPr id="5238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523875"/>
          <a:ext cx="6667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200025</xdr:colOff>
      <xdr:row>15</xdr:row>
      <xdr:rowOff>95250</xdr:rowOff>
    </xdr:from>
    <xdr:to>
      <xdr:col>5</xdr:col>
      <xdr:colOff>866775</xdr:colOff>
      <xdr:row>19</xdr:row>
      <xdr:rowOff>247650</xdr:rowOff>
    </xdr:to>
    <xdr:pic>
      <xdr:nvPicPr>
        <xdr:cNvPr id="52384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4505325"/>
          <a:ext cx="6667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228600</xdr:colOff>
      <xdr:row>20</xdr:row>
      <xdr:rowOff>57150</xdr:rowOff>
    </xdr:from>
    <xdr:to>
      <xdr:col>5</xdr:col>
      <xdr:colOff>895350</xdr:colOff>
      <xdr:row>24</xdr:row>
      <xdr:rowOff>57150</xdr:rowOff>
    </xdr:to>
    <xdr:pic>
      <xdr:nvPicPr>
        <xdr:cNvPr id="52385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7975" y="4848225"/>
          <a:ext cx="6667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57150</xdr:colOff>
      <xdr:row>10</xdr:row>
      <xdr:rowOff>76200</xdr:rowOff>
    </xdr:from>
    <xdr:to>
      <xdr:col>5</xdr:col>
      <xdr:colOff>1009650</xdr:colOff>
      <xdr:row>13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96525" y="2819400"/>
          <a:ext cx="952500" cy="581025"/>
        </a:xfrm>
        <a:prstGeom prst="rect">
          <a:avLst/>
        </a:prstGeom>
      </xdr:spPr>
    </xdr:pic>
    <xdr:clientData/>
  </xdr:twoCellAnchor>
  <xdr:twoCellAnchor editAs="oneCell">
    <xdr:from>
      <xdr:col>5</xdr:col>
      <xdr:colOff>57150</xdr:colOff>
      <xdr:row>25</xdr:row>
      <xdr:rowOff>85725</xdr:rowOff>
    </xdr:from>
    <xdr:to>
      <xdr:col>5</xdr:col>
      <xdr:colOff>1009650</xdr:colOff>
      <xdr:row>28</xdr:row>
      <xdr:rowOff>123825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96525" y="5743575"/>
          <a:ext cx="952500" cy="5810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219075</xdr:colOff>
      <xdr:row>18</xdr:row>
      <xdr:rowOff>66675</xdr:rowOff>
    </xdr:from>
    <xdr:to>
      <xdr:col>5</xdr:col>
      <xdr:colOff>885825</xdr:colOff>
      <xdr:row>22</xdr:row>
      <xdr:rowOff>142875</xdr:rowOff>
    </xdr:to>
    <xdr:pic>
      <xdr:nvPicPr>
        <xdr:cNvPr id="5335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3657600"/>
          <a:ext cx="6667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85725</xdr:colOff>
      <xdr:row>2</xdr:row>
      <xdr:rowOff>66675</xdr:rowOff>
    </xdr:from>
    <xdr:to>
      <xdr:col>5</xdr:col>
      <xdr:colOff>971550</xdr:colOff>
      <xdr:row>6</xdr:row>
      <xdr:rowOff>38100</xdr:rowOff>
    </xdr:to>
    <xdr:pic>
      <xdr:nvPicPr>
        <xdr:cNvPr id="53355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504825"/>
          <a:ext cx="8858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32</xdr:row>
      <xdr:rowOff>171450</xdr:rowOff>
    </xdr:from>
    <xdr:to>
      <xdr:col>5</xdr:col>
      <xdr:colOff>1000125</xdr:colOff>
      <xdr:row>36</xdr:row>
      <xdr:rowOff>28575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0" y="6115050"/>
          <a:ext cx="952500" cy="581025"/>
        </a:xfrm>
        <a:prstGeom prst="rect">
          <a:avLst/>
        </a:prstGeom>
      </xdr:spPr>
    </xdr:pic>
    <xdr:clientData/>
  </xdr:twoCellAnchor>
  <xdr:twoCellAnchor editAs="oneCell">
    <xdr:from>
      <xdr:col>5</xdr:col>
      <xdr:colOff>57150</xdr:colOff>
      <xdr:row>12</xdr:row>
      <xdr:rowOff>57150</xdr:rowOff>
    </xdr:from>
    <xdr:to>
      <xdr:col>5</xdr:col>
      <xdr:colOff>1009650</xdr:colOff>
      <xdr:row>15</xdr:row>
      <xdr:rowOff>95250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96525" y="2305050"/>
          <a:ext cx="952500" cy="581025"/>
        </a:xfrm>
        <a:prstGeom prst="rect">
          <a:avLst/>
        </a:prstGeom>
      </xdr:spPr>
    </xdr:pic>
    <xdr:clientData/>
  </xdr:twoCellAnchor>
  <xdr:twoCellAnchor>
    <xdr:from>
      <xdr:col>5</xdr:col>
      <xdr:colOff>95250</xdr:colOff>
      <xdr:row>40</xdr:row>
      <xdr:rowOff>38100</xdr:rowOff>
    </xdr:from>
    <xdr:to>
      <xdr:col>5</xdr:col>
      <xdr:colOff>685800</xdr:colOff>
      <xdr:row>42</xdr:row>
      <xdr:rowOff>76200</xdr:rowOff>
    </xdr:to>
    <xdr:pic>
      <xdr:nvPicPr>
        <xdr:cNvPr id="7" name="Picture 6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7153275"/>
          <a:ext cx="590550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0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190500</xdr:colOff>
      <xdr:row>42</xdr:row>
      <xdr:rowOff>47624</xdr:rowOff>
    </xdr:from>
    <xdr:to>
      <xdr:col>5</xdr:col>
      <xdr:colOff>1019173</xdr:colOff>
      <xdr:row>43</xdr:row>
      <xdr:rowOff>142872</xdr:rowOff>
    </xdr:to>
    <xdr:pic>
      <xdr:nvPicPr>
        <xdr:cNvPr id="9" name="Picture 8" descr="wmr-al"/>
        <xdr:cNvPicPr preferRelativeResize="0"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10429875" y="7524749"/>
          <a:ext cx="828673" cy="27622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0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25</xdr:row>
      <xdr:rowOff>38100</xdr:rowOff>
    </xdr:from>
    <xdr:to>
      <xdr:col>5</xdr:col>
      <xdr:colOff>1019175</xdr:colOff>
      <xdr:row>28</xdr:row>
      <xdr:rowOff>171450</xdr:rowOff>
    </xdr:to>
    <xdr:pic>
      <xdr:nvPicPr>
        <xdr:cNvPr id="544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7475" y="4829175"/>
          <a:ext cx="9715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66674</xdr:colOff>
      <xdr:row>30</xdr:row>
      <xdr:rowOff>38099</xdr:rowOff>
    </xdr:from>
    <xdr:to>
      <xdr:col>5</xdr:col>
      <xdr:colOff>949137</xdr:colOff>
      <xdr:row>34</xdr:row>
      <xdr:rowOff>28574</xdr:rowOff>
    </xdr:to>
    <xdr:pic>
      <xdr:nvPicPr>
        <xdr:cNvPr id="5442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6049" y="5734049"/>
          <a:ext cx="882463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104775</xdr:colOff>
      <xdr:row>35</xdr:row>
      <xdr:rowOff>161925</xdr:rowOff>
    </xdr:from>
    <xdr:to>
      <xdr:col>5</xdr:col>
      <xdr:colOff>914400</xdr:colOff>
      <xdr:row>38</xdr:row>
      <xdr:rowOff>304800</xdr:rowOff>
    </xdr:to>
    <xdr:pic>
      <xdr:nvPicPr>
        <xdr:cNvPr id="5443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6943725"/>
          <a:ext cx="8096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247650</xdr:colOff>
      <xdr:row>2</xdr:row>
      <xdr:rowOff>57150</xdr:rowOff>
    </xdr:from>
    <xdr:to>
      <xdr:col>5</xdr:col>
      <xdr:colOff>809625</xdr:colOff>
      <xdr:row>7</xdr:row>
      <xdr:rowOff>85725</xdr:rowOff>
    </xdr:to>
    <xdr:pic>
      <xdr:nvPicPr>
        <xdr:cNvPr id="54431" name="Pictur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495300"/>
          <a:ext cx="5619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</xdr:colOff>
      <xdr:row>18</xdr:row>
      <xdr:rowOff>142875</xdr:rowOff>
    </xdr:from>
    <xdr:to>
      <xdr:col>5</xdr:col>
      <xdr:colOff>1010338</xdr:colOff>
      <xdr:row>19</xdr:row>
      <xdr:rowOff>306819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7950" y="3609975"/>
          <a:ext cx="981763" cy="706869"/>
        </a:xfrm>
        <a:prstGeom prst="rect">
          <a:avLst/>
        </a:prstGeom>
      </xdr:spPr>
    </xdr:pic>
    <xdr:clientData/>
  </xdr:twoCellAnchor>
  <xdr:twoCellAnchor editAs="oneCell">
    <xdr:from>
      <xdr:col>5</xdr:col>
      <xdr:colOff>95250</xdr:colOff>
      <xdr:row>10</xdr:row>
      <xdr:rowOff>161925</xdr:rowOff>
    </xdr:from>
    <xdr:to>
      <xdr:col>5</xdr:col>
      <xdr:colOff>1038225</xdr:colOff>
      <xdr:row>14</xdr:row>
      <xdr:rowOff>66675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4625" y="1866900"/>
          <a:ext cx="942975" cy="628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352425</xdr:colOff>
      <xdr:row>37</xdr:row>
      <xdr:rowOff>28575</xdr:rowOff>
    </xdr:from>
    <xdr:to>
      <xdr:col>5</xdr:col>
      <xdr:colOff>676275</xdr:colOff>
      <xdr:row>38</xdr:row>
      <xdr:rowOff>190500</xdr:rowOff>
    </xdr:to>
    <xdr:pic>
      <xdr:nvPicPr>
        <xdr:cNvPr id="431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122" t="4878" r="20122" b="1627"/>
        <a:stretch>
          <a:fillRect/>
        </a:stretch>
      </xdr:blipFill>
      <xdr:spPr bwMode="auto">
        <a:xfrm>
          <a:off x="10591800" y="6981825"/>
          <a:ext cx="3238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361950</xdr:colOff>
      <xdr:row>41</xdr:row>
      <xdr:rowOff>38100</xdr:rowOff>
    </xdr:from>
    <xdr:to>
      <xdr:col>5</xdr:col>
      <xdr:colOff>704850</xdr:colOff>
      <xdr:row>42</xdr:row>
      <xdr:rowOff>190500</xdr:rowOff>
    </xdr:to>
    <xdr:pic>
      <xdr:nvPicPr>
        <xdr:cNvPr id="4316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7772400"/>
          <a:ext cx="3429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209550</xdr:colOff>
      <xdr:row>2</xdr:row>
      <xdr:rowOff>66675</xdr:rowOff>
    </xdr:from>
    <xdr:to>
      <xdr:col>5</xdr:col>
      <xdr:colOff>819150</xdr:colOff>
      <xdr:row>6</xdr:row>
      <xdr:rowOff>47625</xdr:rowOff>
    </xdr:to>
    <xdr:pic>
      <xdr:nvPicPr>
        <xdr:cNvPr id="43166" name="Picture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8925" y="514350"/>
          <a:ext cx="6096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352425</xdr:colOff>
      <xdr:row>7</xdr:row>
      <xdr:rowOff>180975</xdr:rowOff>
    </xdr:from>
    <xdr:to>
      <xdr:col>5</xdr:col>
      <xdr:colOff>676275</xdr:colOff>
      <xdr:row>9</xdr:row>
      <xdr:rowOff>133350</xdr:rowOff>
    </xdr:to>
    <xdr:pic>
      <xdr:nvPicPr>
        <xdr:cNvPr id="43167" name="Pictur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1714500"/>
          <a:ext cx="3238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114300</xdr:colOff>
      <xdr:row>25</xdr:row>
      <xdr:rowOff>38100</xdr:rowOff>
    </xdr:from>
    <xdr:to>
      <xdr:col>5</xdr:col>
      <xdr:colOff>933450</xdr:colOff>
      <xdr:row>29</xdr:row>
      <xdr:rowOff>66675</xdr:rowOff>
    </xdr:to>
    <xdr:pic>
      <xdr:nvPicPr>
        <xdr:cNvPr id="43168" name="Picture 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3675" y="4781550"/>
          <a:ext cx="8191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190500</xdr:colOff>
      <xdr:row>16</xdr:row>
      <xdr:rowOff>47625</xdr:rowOff>
    </xdr:from>
    <xdr:to>
      <xdr:col>5</xdr:col>
      <xdr:colOff>857250</xdr:colOff>
      <xdr:row>19</xdr:row>
      <xdr:rowOff>47625</xdr:rowOff>
    </xdr:to>
    <xdr:pic>
      <xdr:nvPicPr>
        <xdr:cNvPr id="43169" name="Picture 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9875" y="2847975"/>
          <a:ext cx="6667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257175</xdr:colOff>
      <xdr:row>10</xdr:row>
      <xdr:rowOff>114300</xdr:rowOff>
    </xdr:from>
    <xdr:ext cx="485775" cy="561975"/>
    <xdr:pic>
      <xdr:nvPicPr>
        <xdr:cNvPr id="8" name="Picture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6550" y="2009775"/>
          <a:ext cx="4857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571500</xdr:colOff>
      <xdr:row>2</xdr:row>
      <xdr:rowOff>38100</xdr:rowOff>
    </xdr:from>
    <xdr:to>
      <xdr:col>5</xdr:col>
      <xdr:colOff>781050</xdr:colOff>
      <xdr:row>3</xdr:row>
      <xdr:rowOff>142875</xdr:rowOff>
    </xdr:to>
    <xdr:pic>
      <xdr:nvPicPr>
        <xdr:cNvPr id="44240" name="Picture 6" descr="IN-OI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466725"/>
          <a:ext cx="2095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190500</xdr:colOff>
      <xdr:row>23</xdr:row>
      <xdr:rowOff>47625</xdr:rowOff>
    </xdr:from>
    <xdr:to>
      <xdr:col>5</xdr:col>
      <xdr:colOff>857250</xdr:colOff>
      <xdr:row>26</xdr:row>
      <xdr:rowOff>38100</xdr:rowOff>
    </xdr:to>
    <xdr:pic>
      <xdr:nvPicPr>
        <xdr:cNvPr id="44244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9875" y="4991100"/>
          <a:ext cx="6667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200025</xdr:colOff>
      <xdr:row>35</xdr:row>
      <xdr:rowOff>66675</xdr:rowOff>
    </xdr:from>
    <xdr:to>
      <xdr:col>5</xdr:col>
      <xdr:colOff>866775</xdr:colOff>
      <xdr:row>38</xdr:row>
      <xdr:rowOff>114300</xdr:rowOff>
    </xdr:to>
    <xdr:pic>
      <xdr:nvPicPr>
        <xdr:cNvPr id="44245" name="Picture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6753225"/>
          <a:ext cx="6667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228600</xdr:colOff>
      <xdr:row>39</xdr:row>
      <xdr:rowOff>28575</xdr:rowOff>
    </xdr:from>
    <xdr:to>
      <xdr:col>5</xdr:col>
      <xdr:colOff>895350</xdr:colOff>
      <xdr:row>42</xdr:row>
      <xdr:rowOff>85725</xdr:rowOff>
    </xdr:to>
    <xdr:pic>
      <xdr:nvPicPr>
        <xdr:cNvPr id="44246" name="Picture 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7975" y="7400925"/>
          <a:ext cx="6667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247650</xdr:colOff>
      <xdr:row>42</xdr:row>
      <xdr:rowOff>142875</xdr:rowOff>
    </xdr:from>
    <xdr:to>
      <xdr:col>5</xdr:col>
      <xdr:colOff>914400</xdr:colOff>
      <xdr:row>45</xdr:row>
      <xdr:rowOff>104775</xdr:rowOff>
    </xdr:to>
    <xdr:pic>
      <xdr:nvPicPr>
        <xdr:cNvPr id="44247" name="Picture 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87025" y="8001000"/>
          <a:ext cx="6667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211433</xdr:colOff>
      <xdr:row>6</xdr:row>
      <xdr:rowOff>28575</xdr:rowOff>
    </xdr:from>
    <xdr:to>
      <xdr:col>5</xdr:col>
      <xdr:colOff>765174</xdr:colOff>
      <xdr:row>8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0808" y="1171575"/>
          <a:ext cx="553741" cy="466725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285750</xdr:colOff>
      <xdr:row>12</xdr:row>
      <xdr:rowOff>41910</xdr:rowOff>
    </xdr:from>
    <xdr:to>
      <xdr:col>5</xdr:col>
      <xdr:colOff>723900</xdr:colOff>
      <xdr:row>12</xdr:row>
      <xdr:rowOff>273504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25125" y="2699385"/>
          <a:ext cx="438150" cy="231594"/>
        </a:xfrm>
        <a:prstGeom prst="rect">
          <a:avLst/>
        </a:prstGeom>
      </xdr:spPr>
    </xdr:pic>
    <xdr:clientData/>
  </xdr:twoCellAnchor>
  <xdr:twoCellAnchor editAs="oneCell">
    <xdr:from>
      <xdr:col>5</xdr:col>
      <xdr:colOff>219074</xdr:colOff>
      <xdr:row>15</xdr:row>
      <xdr:rowOff>95718</xdr:rowOff>
    </xdr:from>
    <xdr:to>
      <xdr:col>5</xdr:col>
      <xdr:colOff>761999</xdr:colOff>
      <xdr:row>17</xdr:row>
      <xdr:rowOff>19049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8449" y="3181818"/>
          <a:ext cx="542925" cy="466256"/>
        </a:xfrm>
        <a:prstGeom prst="rect">
          <a:avLst/>
        </a:prstGeom>
      </xdr:spPr>
    </xdr:pic>
    <xdr:clientData/>
  </xdr:twoCellAnchor>
  <xdr:twoCellAnchor editAs="oneCell">
    <xdr:from>
      <xdr:col>5</xdr:col>
      <xdr:colOff>219075</xdr:colOff>
      <xdr:row>17</xdr:row>
      <xdr:rowOff>76200</xdr:rowOff>
    </xdr:from>
    <xdr:to>
      <xdr:col>5</xdr:col>
      <xdr:colOff>790575</xdr:colOff>
      <xdr:row>19</xdr:row>
      <xdr:rowOff>129313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8450" y="3857625"/>
          <a:ext cx="571500" cy="605563"/>
        </a:xfrm>
        <a:prstGeom prst="rect">
          <a:avLst/>
        </a:prstGeom>
      </xdr:spPr>
    </xdr:pic>
    <xdr:clientData/>
  </xdr:twoCellAnchor>
  <xdr:twoCellAnchor editAs="oneCell">
    <xdr:from>
      <xdr:col>5</xdr:col>
      <xdr:colOff>85725</xdr:colOff>
      <xdr:row>1</xdr:row>
      <xdr:rowOff>114300</xdr:rowOff>
    </xdr:from>
    <xdr:to>
      <xdr:col>5</xdr:col>
      <xdr:colOff>569572</xdr:colOff>
      <xdr:row>4</xdr:row>
      <xdr:rowOff>28575</xdr:rowOff>
    </xdr:to>
    <xdr:pic>
      <xdr:nvPicPr>
        <xdr:cNvPr id="11" name="Picture 10" descr="Intech IN-LF Line Filter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371475"/>
          <a:ext cx="483847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371475</xdr:colOff>
      <xdr:row>25</xdr:row>
      <xdr:rowOff>38100</xdr:rowOff>
    </xdr:from>
    <xdr:to>
      <xdr:col>5</xdr:col>
      <xdr:colOff>714375</xdr:colOff>
      <xdr:row>25</xdr:row>
      <xdr:rowOff>495300</xdr:rowOff>
    </xdr:to>
    <xdr:pic>
      <xdr:nvPicPr>
        <xdr:cNvPr id="45342" name="Picture 7" descr="IN-GEN-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0850" y="5105400"/>
          <a:ext cx="342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285750</xdr:colOff>
      <xdr:row>2</xdr:row>
      <xdr:rowOff>19050</xdr:rowOff>
    </xdr:from>
    <xdr:to>
      <xdr:col>5</xdr:col>
      <xdr:colOff>714375</xdr:colOff>
      <xdr:row>2</xdr:row>
      <xdr:rowOff>371475</xdr:rowOff>
    </xdr:to>
    <xdr:pic>
      <xdr:nvPicPr>
        <xdr:cNvPr id="45345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5125" y="476250"/>
          <a:ext cx="4286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200025</xdr:colOff>
      <xdr:row>5</xdr:row>
      <xdr:rowOff>66675</xdr:rowOff>
    </xdr:from>
    <xdr:to>
      <xdr:col>5</xdr:col>
      <xdr:colOff>866775</xdr:colOff>
      <xdr:row>7</xdr:row>
      <xdr:rowOff>76200</xdr:rowOff>
    </xdr:to>
    <xdr:pic>
      <xdr:nvPicPr>
        <xdr:cNvPr id="45346" name="Picture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1266825"/>
          <a:ext cx="666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209550</xdr:colOff>
      <xdr:row>13</xdr:row>
      <xdr:rowOff>38100</xdr:rowOff>
    </xdr:from>
    <xdr:to>
      <xdr:col>5</xdr:col>
      <xdr:colOff>819150</xdr:colOff>
      <xdr:row>14</xdr:row>
      <xdr:rowOff>209550</xdr:rowOff>
    </xdr:to>
    <xdr:pic>
      <xdr:nvPicPr>
        <xdr:cNvPr id="45347" name="Picture 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8925" y="2686050"/>
          <a:ext cx="6096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552450</xdr:colOff>
      <xdr:row>35</xdr:row>
      <xdr:rowOff>19050</xdr:rowOff>
    </xdr:from>
    <xdr:to>
      <xdr:col>5</xdr:col>
      <xdr:colOff>971550</xdr:colOff>
      <xdr:row>37</xdr:row>
      <xdr:rowOff>142875</xdr:rowOff>
    </xdr:to>
    <xdr:pic>
      <xdr:nvPicPr>
        <xdr:cNvPr id="45349" name="Picture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1825" y="7562850"/>
          <a:ext cx="4191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95250</xdr:colOff>
      <xdr:row>17</xdr:row>
      <xdr:rowOff>38100</xdr:rowOff>
    </xdr:from>
    <xdr:to>
      <xdr:col>5</xdr:col>
      <xdr:colOff>762000</xdr:colOff>
      <xdr:row>19</xdr:row>
      <xdr:rowOff>57150</xdr:rowOff>
    </xdr:to>
    <xdr:pic>
      <xdr:nvPicPr>
        <xdr:cNvPr id="45350" name="Picture 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3495675"/>
          <a:ext cx="666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333375</xdr:colOff>
      <xdr:row>31</xdr:row>
      <xdr:rowOff>28575</xdr:rowOff>
    </xdr:from>
    <xdr:to>
      <xdr:col>5</xdr:col>
      <xdr:colOff>628650</xdr:colOff>
      <xdr:row>31</xdr:row>
      <xdr:rowOff>323850</xdr:rowOff>
    </xdr:to>
    <xdr:pic>
      <xdr:nvPicPr>
        <xdr:cNvPr id="45352" name="Picture 3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0" y="6677025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209550</xdr:colOff>
      <xdr:row>19</xdr:row>
      <xdr:rowOff>95250</xdr:rowOff>
    </xdr:from>
    <xdr:to>
      <xdr:col>5</xdr:col>
      <xdr:colOff>876300</xdr:colOff>
      <xdr:row>21</xdr:row>
      <xdr:rowOff>95250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48925" y="3914775"/>
          <a:ext cx="666750" cy="361950"/>
        </a:xfrm>
        <a:prstGeom prst="rect">
          <a:avLst/>
        </a:prstGeom>
      </xdr:spPr>
    </xdr:pic>
    <xdr:clientData/>
  </xdr:twoCellAnchor>
  <xdr:twoCellAnchor editAs="oneCell">
    <xdr:from>
      <xdr:col>5</xdr:col>
      <xdr:colOff>114300</xdr:colOff>
      <xdr:row>34</xdr:row>
      <xdr:rowOff>50138</xdr:rowOff>
    </xdr:from>
    <xdr:to>
      <xdr:col>5</xdr:col>
      <xdr:colOff>485775</xdr:colOff>
      <xdr:row>36</xdr:row>
      <xdr:rowOff>120425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3675" y="7051013"/>
          <a:ext cx="371475" cy="432237"/>
        </a:xfrm>
        <a:prstGeom prst="rect">
          <a:avLst/>
        </a:prstGeom>
      </xdr:spPr>
    </xdr:pic>
    <xdr:clientData/>
  </xdr:twoCellAnchor>
  <xdr:twoCellAnchor editAs="oneCell">
    <xdr:from>
      <xdr:col>5</xdr:col>
      <xdr:colOff>415130</xdr:colOff>
      <xdr:row>28</xdr:row>
      <xdr:rowOff>26123</xdr:rowOff>
    </xdr:from>
    <xdr:to>
      <xdr:col>5</xdr:col>
      <xdr:colOff>695326</xdr:colOff>
      <xdr:row>28</xdr:row>
      <xdr:rowOff>314324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54505" y="5617298"/>
          <a:ext cx="280196" cy="28820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238125</xdr:colOff>
      <xdr:row>12</xdr:row>
      <xdr:rowOff>38100</xdr:rowOff>
    </xdr:from>
    <xdr:to>
      <xdr:col>5</xdr:col>
      <xdr:colOff>857250</xdr:colOff>
      <xdr:row>14</xdr:row>
      <xdr:rowOff>162605</xdr:rowOff>
    </xdr:to>
    <xdr:pic>
      <xdr:nvPicPr>
        <xdr:cNvPr id="4627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2295525"/>
          <a:ext cx="619125" cy="486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104775</xdr:colOff>
      <xdr:row>20</xdr:row>
      <xdr:rowOff>19050</xdr:rowOff>
    </xdr:from>
    <xdr:to>
      <xdr:col>5</xdr:col>
      <xdr:colOff>533400</xdr:colOff>
      <xdr:row>23</xdr:row>
      <xdr:rowOff>9525</xdr:rowOff>
    </xdr:to>
    <xdr:pic>
      <xdr:nvPicPr>
        <xdr:cNvPr id="46276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4286250"/>
          <a:ext cx="4286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152400</xdr:colOff>
      <xdr:row>23</xdr:row>
      <xdr:rowOff>171450</xdr:rowOff>
    </xdr:from>
    <xdr:to>
      <xdr:col>5</xdr:col>
      <xdr:colOff>590550</xdr:colOff>
      <xdr:row>26</xdr:row>
      <xdr:rowOff>47625</xdr:rowOff>
    </xdr:to>
    <xdr:pic>
      <xdr:nvPicPr>
        <xdr:cNvPr id="46277" name="Picture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0" y="2971800"/>
          <a:ext cx="438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161925</xdr:colOff>
      <xdr:row>31</xdr:row>
      <xdr:rowOff>0</xdr:rowOff>
    </xdr:from>
    <xdr:to>
      <xdr:col>5</xdr:col>
      <xdr:colOff>904875</xdr:colOff>
      <xdr:row>35</xdr:row>
      <xdr:rowOff>66675</xdr:rowOff>
    </xdr:to>
    <xdr:pic>
      <xdr:nvPicPr>
        <xdr:cNvPr id="46278" name="Picture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1775" y="3609975"/>
          <a:ext cx="7429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38100</xdr:colOff>
      <xdr:row>17</xdr:row>
      <xdr:rowOff>28575</xdr:rowOff>
    </xdr:from>
    <xdr:to>
      <xdr:col>5</xdr:col>
      <xdr:colOff>409575</xdr:colOff>
      <xdr:row>19</xdr:row>
      <xdr:rowOff>142875</xdr:rowOff>
    </xdr:to>
    <xdr:pic>
      <xdr:nvPicPr>
        <xdr:cNvPr id="46281" name="Picture 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562100"/>
          <a:ext cx="3714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152400</xdr:colOff>
      <xdr:row>2</xdr:row>
      <xdr:rowOff>47625</xdr:rowOff>
    </xdr:from>
    <xdr:to>
      <xdr:col>5</xdr:col>
      <xdr:colOff>819150</xdr:colOff>
      <xdr:row>4</xdr:row>
      <xdr:rowOff>133350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495300"/>
          <a:ext cx="666750" cy="809625"/>
        </a:xfrm>
        <a:prstGeom prst="rect">
          <a:avLst/>
        </a:prstGeom>
      </xdr:spPr>
    </xdr:pic>
    <xdr:clientData/>
  </xdr:twoCellAnchor>
  <xdr:twoCellAnchor editAs="oneCell">
    <xdr:from>
      <xdr:col>5</xdr:col>
      <xdr:colOff>333375</xdr:colOff>
      <xdr:row>39</xdr:row>
      <xdr:rowOff>76200</xdr:rowOff>
    </xdr:from>
    <xdr:to>
      <xdr:col>5</xdr:col>
      <xdr:colOff>704850</xdr:colOff>
      <xdr:row>41</xdr:row>
      <xdr:rowOff>136962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0" y="7762875"/>
          <a:ext cx="371475" cy="432237"/>
        </a:xfrm>
        <a:prstGeom prst="rect">
          <a:avLst/>
        </a:prstGeom>
      </xdr:spPr>
    </xdr:pic>
    <xdr:clientData/>
  </xdr:twoCellAnchor>
  <xdr:twoCellAnchor editAs="oneCell">
    <xdr:from>
      <xdr:col>5</xdr:col>
      <xdr:colOff>95250</xdr:colOff>
      <xdr:row>6</xdr:row>
      <xdr:rowOff>104775</xdr:rowOff>
    </xdr:from>
    <xdr:to>
      <xdr:col>5</xdr:col>
      <xdr:colOff>466725</xdr:colOff>
      <xdr:row>8</xdr:row>
      <xdr:rowOff>156012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4625" y="1638300"/>
          <a:ext cx="371475" cy="432237"/>
        </a:xfrm>
        <a:prstGeom prst="rect">
          <a:avLst/>
        </a:prstGeom>
      </xdr:spPr>
    </xdr:pic>
    <xdr:clientData/>
  </xdr:twoCellAnchor>
  <xdr:twoCellAnchor>
    <xdr:from>
      <xdr:col>5</xdr:col>
      <xdr:colOff>361950</xdr:colOff>
      <xdr:row>5</xdr:row>
      <xdr:rowOff>57150</xdr:rowOff>
    </xdr:from>
    <xdr:to>
      <xdr:col>5</xdr:col>
      <xdr:colOff>944788</xdr:colOff>
      <xdr:row>6</xdr:row>
      <xdr:rowOff>88404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409700"/>
          <a:ext cx="582838" cy="21222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495782</xdr:colOff>
      <xdr:row>19</xdr:row>
      <xdr:rowOff>66675</xdr:rowOff>
    </xdr:from>
    <xdr:to>
      <xdr:col>5</xdr:col>
      <xdr:colOff>954023</xdr:colOff>
      <xdr:row>19</xdr:row>
      <xdr:rowOff>321182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35157" y="3971925"/>
          <a:ext cx="458241" cy="25450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219075</xdr:colOff>
      <xdr:row>17</xdr:row>
      <xdr:rowOff>47625</xdr:rowOff>
    </xdr:from>
    <xdr:to>
      <xdr:col>5</xdr:col>
      <xdr:colOff>885825</xdr:colOff>
      <xdr:row>18</xdr:row>
      <xdr:rowOff>209550</xdr:rowOff>
    </xdr:to>
    <xdr:pic>
      <xdr:nvPicPr>
        <xdr:cNvPr id="4727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8925" y="5133975"/>
          <a:ext cx="666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171450</xdr:colOff>
      <xdr:row>18</xdr:row>
      <xdr:rowOff>238125</xdr:rowOff>
    </xdr:from>
    <xdr:to>
      <xdr:col>5</xdr:col>
      <xdr:colOff>895350</xdr:colOff>
      <xdr:row>20</xdr:row>
      <xdr:rowOff>238125</xdr:rowOff>
    </xdr:to>
    <xdr:pic>
      <xdr:nvPicPr>
        <xdr:cNvPr id="47273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4933950"/>
          <a:ext cx="7239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276225</xdr:colOff>
      <xdr:row>23</xdr:row>
      <xdr:rowOff>28575</xdr:rowOff>
    </xdr:from>
    <xdr:to>
      <xdr:col>5</xdr:col>
      <xdr:colOff>790575</xdr:colOff>
      <xdr:row>23</xdr:row>
      <xdr:rowOff>428625</xdr:rowOff>
    </xdr:to>
    <xdr:pic>
      <xdr:nvPicPr>
        <xdr:cNvPr id="47275" name="Picture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6075" y="7038975"/>
          <a:ext cx="5143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276225</xdr:colOff>
      <xdr:row>26</xdr:row>
      <xdr:rowOff>47625</xdr:rowOff>
    </xdr:from>
    <xdr:to>
      <xdr:col>5</xdr:col>
      <xdr:colOff>819150</xdr:colOff>
      <xdr:row>26</xdr:row>
      <xdr:rowOff>457200</xdr:rowOff>
    </xdr:to>
    <xdr:pic>
      <xdr:nvPicPr>
        <xdr:cNvPr id="47276" name="Picture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6075" y="7877175"/>
          <a:ext cx="5429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247650</xdr:colOff>
      <xdr:row>13</xdr:row>
      <xdr:rowOff>32248</xdr:rowOff>
    </xdr:from>
    <xdr:to>
      <xdr:col>5</xdr:col>
      <xdr:colOff>752475</xdr:colOff>
      <xdr:row>14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87025" y="3766048"/>
          <a:ext cx="504825" cy="367802"/>
        </a:xfrm>
        <a:prstGeom prst="rect">
          <a:avLst/>
        </a:prstGeom>
      </xdr:spPr>
    </xdr:pic>
    <xdr:clientData/>
  </xdr:twoCellAnchor>
  <xdr:twoCellAnchor editAs="oneCell">
    <xdr:from>
      <xdr:col>5</xdr:col>
      <xdr:colOff>209550</xdr:colOff>
      <xdr:row>30</xdr:row>
      <xdr:rowOff>5642</xdr:rowOff>
    </xdr:from>
    <xdr:to>
      <xdr:col>5</xdr:col>
      <xdr:colOff>838200</xdr:colOff>
      <xdr:row>31</xdr:row>
      <xdr:rowOff>95251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48925" y="8016167"/>
          <a:ext cx="628650" cy="461084"/>
        </a:xfrm>
        <a:prstGeom prst="rect">
          <a:avLst/>
        </a:prstGeom>
      </xdr:spPr>
    </xdr:pic>
    <xdr:clientData/>
  </xdr:twoCellAnchor>
  <xdr:twoCellAnchor>
    <xdr:from>
      <xdr:col>5</xdr:col>
      <xdr:colOff>104776</xdr:colOff>
      <xdr:row>2</xdr:row>
      <xdr:rowOff>76201</xdr:rowOff>
    </xdr:from>
    <xdr:to>
      <xdr:col>5</xdr:col>
      <xdr:colOff>989740</xdr:colOff>
      <xdr:row>5</xdr:row>
      <xdr:rowOff>123826</xdr:rowOff>
    </xdr:to>
    <xdr:pic>
      <xdr:nvPicPr>
        <xdr:cNvPr id="17" name="Picture 16" descr="2400-A16_s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1" y="523876"/>
          <a:ext cx="884964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133351</xdr:colOff>
      <xdr:row>5</xdr:row>
      <xdr:rowOff>171450</xdr:rowOff>
    </xdr:from>
    <xdr:to>
      <xdr:col>5</xdr:col>
      <xdr:colOff>933451</xdr:colOff>
      <xdr:row>9</xdr:row>
      <xdr:rowOff>0</xdr:rowOff>
    </xdr:to>
    <xdr:pic>
      <xdr:nvPicPr>
        <xdr:cNvPr id="18" name="Picture 17" descr="2400-A16_s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72726" y="1162050"/>
          <a:ext cx="8001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251351</xdr:colOff>
      <xdr:row>9</xdr:row>
      <xdr:rowOff>74527</xdr:rowOff>
    </xdr:from>
    <xdr:to>
      <xdr:col>5</xdr:col>
      <xdr:colOff>834189</xdr:colOff>
      <xdr:row>9</xdr:row>
      <xdr:rowOff>286756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0726" y="1970002"/>
          <a:ext cx="582838" cy="21222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147108</xdr:colOff>
      <xdr:row>12</xdr:row>
      <xdr:rowOff>57150</xdr:rowOff>
    </xdr:from>
    <xdr:to>
      <xdr:col>5</xdr:col>
      <xdr:colOff>962025</xdr:colOff>
      <xdr:row>15</xdr:row>
      <xdr:rowOff>133350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6483" y="2352675"/>
          <a:ext cx="814917" cy="733425"/>
        </a:xfrm>
        <a:prstGeom prst="rect">
          <a:avLst/>
        </a:prstGeom>
      </xdr:spPr>
    </xdr:pic>
    <xdr:clientData/>
  </xdr:twoCellAnchor>
  <xdr:twoCellAnchor editAs="oneCell">
    <xdr:from>
      <xdr:col>5</xdr:col>
      <xdr:colOff>218418</xdr:colOff>
      <xdr:row>18</xdr:row>
      <xdr:rowOff>47625</xdr:rowOff>
    </xdr:from>
    <xdr:to>
      <xdr:col>5</xdr:col>
      <xdr:colOff>862177</xdr:colOff>
      <xdr:row>21</xdr:row>
      <xdr:rowOff>161925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7793" y="3562350"/>
          <a:ext cx="643759" cy="800100"/>
        </a:xfrm>
        <a:prstGeom prst="rect">
          <a:avLst/>
        </a:prstGeom>
      </xdr:spPr>
    </xdr:pic>
    <xdr:clientData/>
  </xdr:twoCellAnchor>
  <xdr:twoCellAnchor editAs="oneCell">
    <xdr:from>
      <xdr:col>5</xdr:col>
      <xdr:colOff>142876</xdr:colOff>
      <xdr:row>4</xdr:row>
      <xdr:rowOff>148472</xdr:rowOff>
    </xdr:from>
    <xdr:to>
      <xdr:col>5</xdr:col>
      <xdr:colOff>954336</xdr:colOff>
      <xdr:row>8</xdr:row>
      <xdr:rowOff>161925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1" y="958097"/>
          <a:ext cx="811460" cy="756403"/>
        </a:xfrm>
        <a:prstGeom prst="rect">
          <a:avLst/>
        </a:prstGeom>
      </xdr:spPr>
    </xdr:pic>
    <xdr:clientData/>
  </xdr:twoCellAnchor>
  <xdr:twoCellAnchor editAs="oneCell">
    <xdr:from>
      <xdr:col>5</xdr:col>
      <xdr:colOff>179946</xdr:colOff>
      <xdr:row>26</xdr:row>
      <xdr:rowOff>26192</xdr:rowOff>
    </xdr:from>
    <xdr:to>
      <xdr:col>5</xdr:col>
      <xdr:colOff>466726</xdr:colOff>
      <xdr:row>33</xdr:row>
      <xdr:rowOff>85724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19321" y="5131592"/>
          <a:ext cx="286780" cy="1326357"/>
        </a:xfrm>
        <a:prstGeom prst="rect">
          <a:avLst/>
        </a:prstGeom>
      </xdr:spPr>
    </xdr:pic>
    <xdr:clientData/>
  </xdr:twoCellAnchor>
  <xdr:twoCellAnchor editAs="oneCell">
    <xdr:from>
      <xdr:col>5</xdr:col>
      <xdr:colOff>74347</xdr:colOff>
      <xdr:row>34</xdr:row>
      <xdr:rowOff>57150</xdr:rowOff>
    </xdr:from>
    <xdr:to>
      <xdr:col>5</xdr:col>
      <xdr:colOff>537368</xdr:colOff>
      <xdr:row>36</xdr:row>
      <xdr:rowOff>171450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3722" y="6610350"/>
          <a:ext cx="463021" cy="476250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666750</xdr:colOff>
      <xdr:row>26</xdr:row>
      <xdr:rowOff>28575</xdr:rowOff>
    </xdr:from>
    <xdr:to>
      <xdr:col>5</xdr:col>
      <xdr:colOff>917819</xdr:colOff>
      <xdr:row>35</xdr:row>
      <xdr:rowOff>127746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06125" y="5133975"/>
          <a:ext cx="251069" cy="1727946"/>
        </a:xfrm>
        <a:prstGeom prst="rect">
          <a:avLst/>
        </a:prstGeom>
      </xdr:spPr>
    </xdr:pic>
    <xdr:clientData/>
  </xdr:twoCellAnchor>
  <xdr:twoCellAnchor editAs="oneCell">
    <xdr:from>
      <xdr:col>5</xdr:col>
      <xdr:colOff>411033</xdr:colOff>
      <xdr:row>36</xdr:row>
      <xdr:rowOff>76199</xdr:rowOff>
    </xdr:from>
    <xdr:to>
      <xdr:col>5</xdr:col>
      <xdr:colOff>1000125</xdr:colOff>
      <xdr:row>39</xdr:row>
      <xdr:rowOff>28573</xdr:rowOff>
    </xdr:to>
    <xdr:pic>
      <xdr:nvPicPr>
        <xdr:cNvPr id="12" name="Picture 11" descr="https://www.intech.co.nz/wp-content/uploads/2019/09/terminal-box-nivelco-naa-102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145" b="1"/>
        <a:stretch/>
      </xdr:blipFill>
      <xdr:spPr bwMode="auto">
        <a:xfrm>
          <a:off x="10650408" y="6991349"/>
          <a:ext cx="589092" cy="495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15</xdr:row>
      <xdr:rowOff>104775</xdr:rowOff>
    </xdr:from>
    <xdr:to>
      <xdr:col>5</xdr:col>
      <xdr:colOff>1009650</xdr:colOff>
      <xdr:row>19</xdr:row>
      <xdr:rowOff>95250</xdr:rowOff>
    </xdr:to>
    <xdr:pic>
      <xdr:nvPicPr>
        <xdr:cNvPr id="4930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6525" y="2886075"/>
          <a:ext cx="9620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21</xdr:row>
      <xdr:rowOff>0</xdr:rowOff>
    </xdr:from>
    <xdr:to>
      <xdr:col>5</xdr:col>
      <xdr:colOff>1000125</xdr:colOff>
      <xdr:row>25</xdr:row>
      <xdr:rowOff>19050</xdr:rowOff>
    </xdr:to>
    <xdr:pic>
      <xdr:nvPicPr>
        <xdr:cNvPr id="493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6525" y="3819525"/>
          <a:ext cx="9525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76200</xdr:colOff>
      <xdr:row>42</xdr:row>
      <xdr:rowOff>47625</xdr:rowOff>
    </xdr:from>
    <xdr:to>
      <xdr:col>5</xdr:col>
      <xdr:colOff>965200</xdr:colOff>
      <xdr:row>43</xdr:row>
      <xdr:rowOff>95250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5575" y="7905750"/>
          <a:ext cx="889000" cy="2286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4</xdr:row>
      <xdr:rowOff>9525</xdr:rowOff>
    </xdr:from>
    <xdr:to>
      <xdr:col>5</xdr:col>
      <xdr:colOff>1011073</xdr:colOff>
      <xdr:row>8</xdr:row>
      <xdr:rowOff>34814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7475" y="819150"/>
          <a:ext cx="972973" cy="749189"/>
        </a:xfrm>
        <a:prstGeom prst="rect">
          <a:avLst/>
        </a:prstGeom>
      </xdr:spPr>
    </xdr:pic>
    <xdr:clientData/>
  </xdr:twoCellAnchor>
  <xdr:twoCellAnchor editAs="oneCell">
    <xdr:from>
      <xdr:col>5</xdr:col>
      <xdr:colOff>57150</xdr:colOff>
      <xdr:row>9</xdr:row>
      <xdr:rowOff>171450</xdr:rowOff>
    </xdr:from>
    <xdr:to>
      <xdr:col>5</xdr:col>
      <xdr:colOff>1009650</xdr:colOff>
      <xdr:row>14</xdr:row>
      <xdr:rowOff>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96525" y="1885950"/>
          <a:ext cx="952500" cy="733425"/>
        </a:xfrm>
        <a:prstGeom prst="rect">
          <a:avLst/>
        </a:prstGeom>
      </xdr:spPr>
    </xdr:pic>
    <xdr:clientData/>
  </xdr:twoCellAnchor>
  <xdr:twoCellAnchor editAs="oneCell">
    <xdr:from>
      <xdr:col>5</xdr:col>
      <xdr:colOff>41403</xdr:colOff>
      <xdr:row>31</xdr:row>
      <xdr:rowOff>66264</xdr:rowOff>
    </xdr:from>
    <xdr:to>
      <xdr:col>5</xdr:col>
      <xdr:colOff>1019174</xdr:colOff>
      <xdr:row>38</xdr:row>
      <xdr:rowOff>528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0778" y="5705064"/>
          <a:ext cx="977771" cy="120108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22</xdr:row>
      <xdr:rowOff>9525</xdr:rowOff>
    </xdr:from>
    <xdr:to>
      <xdr:col>5</xdr:col>
      <xdr:colOff>790575</xdr:colOff>
      <xdr:row>23</xdr:row>
      <xdr:rowOff>238125</xdr:rowOff>
    </xdr:to>
    <xdr:pic>
      <xdr:nvPicPr>
        <xdr:cNvPr id="50374" name="Picture 5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6050" y="4648200"/>
          <a:ext cx="7239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104775</xdr:colOff>
      <xdr:row>23</xdr:row>
      <xdr:rowOff>247650</xdr:rowOff>
    </xdr:from>
    <xdr:to>
      <xdr:col>5</xdr:col>
      <xdr:colOff>257175</xdr:colOff>
      <xdr:row>28</xdr:row>
      <xdr:rowOff>161925</xdr:rowOff>
    </xdr:to>
    <xdr:pic>
      <xdr:nvPicPr>
        <xdr:cNvPr id="50375" name="Picture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5067300"/>
          <a:ext cx="1524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390525</xdr:colOff>
      <xdr:row>23</xdr:row>
      <xdr:rowOff>219074</xdr:rowOff>
    </xdr:from>
    <xdr:to>
      <xdr:col>5</xdr:col>
      <xdr:colOff>911095</xdr:colOff>
      <xdr:row>28</xdr:row>
      <xdr:rowOff>76199</xdr:rowOff>
    </xdr:to>
    <xdr:pic>
      <xdr:nvPicPr>
        <xdr:cNvPr id="50376" name="Picture 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9900" y="5038724"/>
          <a:ext cx="52057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371475</xdr:colOff>
      <xdr:row>7</xdr:row>
      <xdr:rowOff>28576</xdr:rowOff>
    </xdr:from>
    <xdr:to>
      <xdr:col>5</xdr:col>
      <xdr:colOff>638175</xdr:colOff>
      <xdr:row>7</xdr:row>
      <xdr:rowOff>339726</xdr:rowOff>
    </xdr:to>
    <xdr:pic>
      <xdr:nvPicPr>
        <xdr:cNvPr id="5037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0850" y="1381126"/>
          <a:ext cx="2667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142875</xdr:colOff>
      <xdr:row>11</xdr:row>
      <xdr:rowOff>95250</xdr:rowOff>
    </xdr:from>
    <xdr:to>
      <xdr:col>5</xdr:col>
      <xdr:colOff>809625</xdr:colOff>
      <xdr:row>13</xdr:row>
      <xdr:rowOff>314325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25125" y="2838450"/>
          <a:ext cx="666750" cy="581025"/>
        </a:xfrm>
        <a:prstGeom prst="rect">
          <a:avLst/>
        </a:prstGeom>
      </xdr:spPr>
    </xdr:pic>
    <xdr:clientData/>
  </xdr:twoCellAnchor>
  <xdr:twoCellAnchor>
    <xdr:from>
      <xdr:col>5</xdr:col>
      <xdr:colOff>161925</xdr:colOff>
      <xdr:row>2</xdr:row>
      <xdr:rowOff>38101</xdr:rowOff>
    </xdr:from>
    <xdr:to>
      <xdr:col>5</xdr:col>
      <xdr:colOff>809625</xdr:colOff>
      <xdr:row>5</xdr:row>
      <xdr:rowOff>0</xdr:rowOff>
    </xdr:to>
    <xdr:grpSp>
      <xdr:nvGrpSpPr>
        <xdr:cNvPr id="10242" name="Group 2"/>
        <xdr:cNvGrpSpPr>
          <a:grpSpLocks/>
        </xdr:cNvGrpSpPr>
      </xdr:nvGrpSpPr>
      <xdr:grpSpPr bwMode="auto">
        <a:xfrm>
          <a:off x="10401300" y="485776"/>
          <a:ext cx="647700" cy="504824"/>
          <a:chOff x="102977191" y="104993984"/>
          <a:chExt cx="10681547" cy="7896811"/>
        </a:xfrm>
      </xdr:grpSpPr>
      <xdr:pic>
        <xdr:nvPicPr>
          <xdr:cNvPr id="17" name="Picture 16" descr="Image result for smartphone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977191" y="104993984"/>
            <a:ext cx="10681547" cy="78968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algn="in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8" name="Picture 17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rot="-919914">
            <a:off x="106556242" y="105940678"/>
            <a:ext cx="2935038" cy="5206975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algn="in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EEECE1"/>
                  </a:outerShdw>
                </a:effectLst>
              </a14:hiddenEffects>
            </a:ext>
          </a:extLst>
        </xdr:spPr>
      </xdr:pic>
    </xdr:grpSp>
    <xdr:clientData/>
  </xdr:twoCellAnchor>
  <xdr:twoCellAnchor>
    <xdr:from>
      <xdr:col>5</xdr:col>
      <xdr:colOff>352424</xdr:colOff>
      <xdr:row>30</xdr:row>
      <xdr:rowOff>19050</xdr:rowOff>
    </xdr:from>
    <xdr:to>
      <xdr:col>5</xdr:col>
      <xdr:colOff>685799</xdr:colOff>
      <xdr:row>31</xdr:row>
      <xdr:rowOff>314325</xdr:rowOff>
    </xdr:to>
    <xdr:pic>
      <xdr:nvPicPr>
        <xdr:cNvPr id="21" name="Picture 20" descr="IMG_5493 -s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799" y="7048500"/>
          <a:ext cx="333375" cy="476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190500</xdr:colOff>
      <xdr:row>16</xdr:row>
      <xdr:rowOff>66675</xdr:rowOff>
    </xdr:from>
    <xdr:to>
      <xdr:col>5</xdr:col>
      <xdr:colOff>773338</xdr:colOff>
      <xdr:row>16</xdr:row>
      <xdr:rowOff>278904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9875" y="3457575"/>
          <a:ext cx="582838" cy="21222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"/>
  <sheetViews>
    <sheetView topLeftCell="R1" zoomScale="115" zoomScaleNormal="115" workbookViewId="0">
      <selection activeCell="X22" sqref="X22"/>
    </sheetView>
  </sheetViews>
  <sheetFormatPr defaultRowHeight="15" x14ac:dyDescent="0.2"/>
  <cols>
    <col min="1" max="1" width="4.85546875" style="69" customWidth="1"/>
    <col min="2" max="2" width="6.7109375" style="69" customWidth="1"/>
    <col min="3" max="3" width="9.42578125" style="69" customWidth="1"/>
    <col min="4" max="4" width="9.5703125" style="69" customWidth="1"/>
    <col min="5" max="5" width="9.42578125" style="69" customWidth="1"/>
    <col min="6" max="6" width="9.140625" style="69"/>
    <col min="7" max="7" width="10" style="69" customWidth="1"/>
    <col min="8" max="8" width="9.5703125" style="69" customWidth="1"/>
    <col min="9" max="17" width="9.140625" style="69"/>
    <col min="18" max="18" width="10.140625" style="69" bestFit="1" customWidth="1"/>
    <col min="19" max="28" width="9.140625" style="69"/>
    <col min="29" max="29" width="9.140625" style="69" customWidth="1"/>
    <col min="30" max="30" width="12.5703125" style="69" customWidth="1"/>
    <col min="31" max="31" width="14.7109375" style="69" customWidth="1"/>
    <col min="32" max="35" width="9.140625" style="69" customWidth="1"/>
    <col min="36" max="16384" width="9.140625" style="69"/>
  </cols>
  <sheetData>
    <row r="1" spans="1:34" ht="15.75" x14ac:dyDescent="0.25">
      <c r="Y1" s="119"/>
      <c r="Z1" s="119"/>
      <c r="AA1" s="119"/>
      <c r="AB1" s="119"/>
      <c r="AC1" s="119"/>
      <c r="AD1" s="119"/>
      <c r="AE1" s="119"/>
      <c r="AF1" s="119"/>
      <c r="AG1" s="119"/>
      <c r="AH1" s="119"/>
    </row>
    <row r="2" spans="1:34" ht="15.75" x14ac:dyDescent="0.25">
      <c r="Y2" s="119"/>
      <c r="Z2" s="119"/>
      <c r="AA2" s="119"/>
      <c r="AB2" s="119"/>
      <c r="AC2" s="119"/>
      <c r="AD2" s="198"/>
      <c r="AE2" s="198"/>
      <c r="AF2" s="198"/>
      <c r="AG2" s="198"/>
      <c r="AH2" s="119"/>
    </row>
    <row r="3" spans="1:34" ht="15.75" x14ac:dyDescent="0.25">
      <c r="Y3" s="119"/>
      <c r="Z3" s="119"/>
      <c r="AA3" s="119"/>
      <c r="AB3" s="119"/>
      <c r="AC3" s="119"/>
      <c r="AD3" s="198"/>
      <c r="AE3" s="199"/>
      <c r="AF3" s="199"/>
      <c r="AG3" s="198"/>
      <c r="AH3" s="119"/>
    </row>
    <row r="4" spans="1:34" ht="15.75" x14ac:dyDescent="0.25">
      <c r="Y4" s="119"/>
      <c r="Z4" s="119"/>
      <c r="AA4" s="119"/>
      <c r="AB4" s="119"/>
      <c r="AC4" s="119"/>
      <c r="AD4" s="198"/>
      <c r="AE4" s="199" t="s">
        <v>19</v>
      </c>
      <c r="AF4" s="199">
        <v>0.7</v>
      </c>
      <c r="AG4" s="198"/>
      <c r="AH4" s="119"/>
    </row>
    <row r="5" spans="1:34" ht="15.75" x14ac:dyDescent="0.25">
      <c r="Y5" s="119"/>
      <c r="Z5" s="119"/>
      <c r="AA5" s="119"/>
      <c r="AB5" s="119"/>
      <c r="AC5" s="119"/>
      <c r="AD5" s="198"/>
      <c r="AE5" s="199" t="s">
        <v>20</v>
      </c>
      <c r="AF5" s="199">
        <v>0.61799999999999999</v>
      </c>
      <c r="AG5" s="198"/>
      <c r="AH5" s="119"/>
    </row>
    <row r="6" spans="1:34" x14ac:dyDescent="0.2">
      <c r="AD6" s="200"/>
      <c r="AE6" s="201" t="s">
        <v>336</v>
      </c>
      <c r="AF6" s="201">
        <v>0.47</v>
      </c>
      <c r="AG6" s="200"/>
    </row>
    <row r="7" spans="1:34" ht="26.25" x14ac:dyDescent="0.4">
      <c r="B7" s="410" t="s">
        <v>299</v>
      </c>
      <c r="C7" s="410"/>
      <c r="D7" s="410"/>
      <c r="E7" s="410"/>
      <c r="F7" s="410"/>
      <c r="G7" s="410"/>
      <c r="H7" s="410"/>
      <c r="I7" s="410"/>
      <c r="J7" s="410"/>
      <c r="K7" s="410"/>
      <c r="L7" s="410"/>
      <c r="AD7" s="200"/>
      <c r="AE7" s="200"/>
      <c r="AF7" s="200"/>
      <c r="AG7" s="200"/>
    </row>
    <row r="8" spans="1:34" x14ac:dyDescent="0.2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AD8" s="200"/>
      <c r="AE8" s="200"/>
      <c r="AF8" s="200"/>
      <c r="AG8" s="200"/>
    </row>
    <row r="9" spans="1:34" x14ac:dyDescent="0.2">
      <c r="A9" s="81"/>
      <c r="B9" s="82" t="s">
        <v>17</v>
      </c>
      <c r="C9" s="82" t="s">
        <v>18</v>
      </c>
      <c r="D9" s="81"/>
      <c r="E9" s="81"/>
      <c r="F9" s="81"/>
      <c r="G9" s="81"/>
      <c r="H9" s="81"/>
      <c r="I9" s="81"/>
      <c r="J9" s="81"/>
      <c r="K9" s="81"/>
      <c r="L9" s="81"/>
      <c r="M9" s="81"/>
    </row>
    <row r="10" spans="1:34" x14ac:dyDescent="0.2">
      <c r="A10" s="81"/>
      <c r="B10" s="81">
        <v>3</v>
      </c>
      <c r="C10" s="412" t="s">
        <v>388</v>
      </c>
      <c r="D10" s="411"/>
      <c r="E10" s="411"/>
      <c r="F10" s="411"/>
      <c r="G10" s="411"/>
      <c r="H10" s="411"/>
      <c r="I10" s="81"/>
      <c r="J10" s="81"/>
      <c r="K10" s="81"/>
      <c r="L10" s="81"/>
      <c r="M10" s="81"/>
      <c r="N10" s="81"/>
    </row>
    <row r="11" spans="1:34" x14ac:dyDescent="0.2">
      <c r="A11" s="81"/>
      <c r="B11" s="84">
        <v>4</v>
      </c>
      <c r="C11" s="409" t="s">
        <v>221</v>
      </c>
      <c r="D11" s="409"/>
      <c r="E11" s="409"/>
      <c r="F11" s="409"/>
      <c r="G11" s="409"/>
      <c r="H11" s="409"/>
      <c r="I11" s="81"/>
      <c r="J11" s="81"/>
      <c r="K11" s="81"/>
      <c r="L11" s="81"/>
      <c r="M11" s="81"/>
      <c r="N11" s="81"/>
    </row>
    <row r="12" spans="1:34" x14ac:dyDescent="0.2">
      <c r="A12" s="81"/>
      <c r="B12" s="81">
        <v>5</v>
      </c>
      <c r="C12" s="409" t="s">
        <v>486</v>
      </c>
      <c r="D12" s="409"/>
      <c r="E12" s="409"/>
      <c r="F12" s="409"/>
      <c r="G12" s="409"/>
      <c r="H12" s="409"/>
      <c r="I12" s="409"/>
      <c r="J12" s="409"/>
      <c r="K12" s="81"/>
      <c r="L12" s="81"/>
      <c r="M12" s="81"/>
      <c r="N12" s="81"/>
    </row>
    <row r="13" spans="1:34" x14ac:dyDescent="0.2">
      <c r="A13" s="81"/>
      <c r="B13" s="81">
        <v>6</v>
      </c>
      <c r="C13" s="409" t="s">
        <v>646</v>
      </c>
      <c r="D13" s="409"/>
      <c r="E13" s="409"/>
      <c r="F13" s="409"/>
      <c r="G13" s="409"/>
      <c r="H13" s="409"/>
      <c r="I13" s="409"/>
      <c r="J13" s="409"/>
      <c r="K13" s="409"/>
      <c r="L13" s="409"/>
      <c r="M13" s="409"/>
      <c r="N13" s="409"/>
      <c r="O13" s="95"/>
    </row>
    <row r="14" spans="1:34" x14ac:dyDescent="0.2">
      <c r="A14" s="81"/>
      <c r="B14" s="84">
        <v>7</v>
      </c>
      <c r="C14" s="409" t="s">
        <v>647</v>
      </c>
      <c r="D14" s="409"/>
      <c r="E14" s="409"/>
      <c r="F14" s="409"/>
      <c r="G14" s="409"/>
      <c r="H14" s="409"/>
      <c r="I14" s="409"/>
      <c r="J14" s="409"/>
      <c r="K14" s="409"/>
      <c r="L14" s="409"/>
      <c r="M14" s="81"/>
      <c r="N14" s="81"/>
    </row>
    <row r="15" spans="1:34" x14ac:dyDescent="0.2">
      <c r="A15" s="81"/>
      <c r="B15" s="81">
        <v>8</v>
      </c>
      <c r="C15" s="409" t="s">
        <v>648</v>
      </c>
      <c r="D15" s="409"/>
      <c r="E15" s="409"/>
      <c r="F15" s="409"/>
      <c r="G15" s="409"/>
      <c r="H15" s="409"/>
      <c r="I15" s="409"/>
      <c r="J15" s="81"/>
      <c r="K15" s="81"/>
      <c r="L15" s="81"/>
      <c r="M15" s="81"/>
      <c r="N15" s="81"/>
    </row>
    <row r="16" spans="1:34" x14ac:dyDescent="0.2">
      <c r="A16" s="81"/>
      <c r="B16" s="81">
        <v>9</v>
      </c>
      <c r="C16" s="409" t="s">
        <v>649</v>
      </c>
      <c r="D16" s="409"/>
      <c r="E16" s="409"/>
      <c r="F16" s="409"/>
      <c r="G16" s="409"/>
      <c r="H16" s="409"/>
      <c r="I16" s="409"/>
      <c r="J16" s="409"/>
      <c r="K16" s="409"/>
      <c r="L16" s="409"/>
      <c r="M16" s="409"/>
      <c r="N16" s="81"/>
    </row>
    <row r="17" spans="1:14" x14ac:dyDescent="0.2">
      <c r="A17" s="81"/>
      <c r="B17" s="84">
        <v>10</v>
      </c>
      <c r="C17" s="411" t="s">
        <v>70</v>
      </c>
      <c r="D17" s="411"/>
      <c r="E17" s="411"/>
      <c r="F17" s="411"/>
      <c r="G17" s="411"/>
      <c r="H17" s="81"/>
      <c r="I17" s="81"/>
      <c r="J17" s="81"/>
      <c r="K17" s="81"/>
      <c r="L17" s="81"/>
      <c r="M17" s="81"/>
      <c r="N17" s="81"/>
    </row>
    <row r="18" spans="1:14" x14ac:dyDescent="0.2">
      <c r="A18" s="81"/>
      <c r="B18" s="81">
        <v>11</v>
      </c>
      <c r="C18" s="409" t="s">
        <v>650</v>
      </c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81"/>
    </row>
    <row r="19" spans="1:14" x14ac:dyDescent="0.2">
      <c r="A19" s="81"/>
      <c r="B19" s="81">
        <v>12</v>
      </c>
      <c r="C19" s="409" t="s">
        <v>54</v>
      </c>
      <c r="D19" s="409"/>
      <c r="E19" s="96"/>
      <c r="F19" s="96"/>
      <c r="G19" s="96"/>
      <c r="H19" s="96"/>
      <c r="I19" s="96"/>
      <c r="J19" s="81"/>
      <c r="K19" s="81"/>
      <c r="L19" s="81"/>
      <c r="M19" s="81"/>
      <c r="N19" s="81"/>
    </row>
    <row r="20" spans="1:14" x14ac:dyDescent="0.2">
      <c r="A20" s="81"/>
      <c r="B20" s="84">
        <v>13</v>
      </c>
      <c r="C20" s="95" t="s">
        <v>197</v>
      </c>
      <c r="D20" s="95"/>
      <c r="E20" s="81"/>
      <c r="F20" s="81"/>
      <c r="G20" s="81"/>
      <c r="H20" s="81"/>
      <c r="I20" s="81"/>
      <c r="J20" s="81"/>
      <c r="K20" s="81"/>
      <c r="L20" s="81"/>
      <c r="M20" s="81"/>
      <c r="N20" s="81"/>
    </row>
    <row r="21" spans="1:14" x14ac:dyDescent="0.2">
      <c r="A21" s="81"/>
      <c r="B21" s="81">
        <v>14</v>
      </c>
      <c r="C21" s="409" t="s">
        <v>252</v>
      </c>
      <c r="D21" s="409"/>
      <c r="E21" s="409"/>
      <c r="F21" s="409"/>
      <c r="G21" s="83"/>
      <c r="H21" s="83"/>
      <c r="I21" s="81"/>
      <c r="J21" s="81"/>
      <c r="K21" s="81"/>
      <c r="L21" s="81"/>
      <c r="M21" s="81"/>
      <c r="N21" s="81"/>
    </row>
    <row r="22" spans="1:14" x14ac:dyDescent="0.2">
      <c r="A22" s="81"/>
      <c r="B22" s="81">
        <v>15</v>
      </c>
      <c r="C22" s="409" t="s">
        <v>264</v>
      </c>
      <c r="D22" s="409"/>
      <c r="E22" s="409"/>
      <c r="F22" s="409"/>
      <c r="G22" s="409"/>
      <c r="H22" s="409"/>
      <c r="I22" s="409"/>
      <c r="J22" s="95"/>
      <c r="K22" s="95"/>
      <c r="L22" s="95"/>
      <c r="M22" s="95"/>
      <c r="N22" s="81"/>
    </row>
    <row r="23" spans="1:14" x14ac:dyDescent="0.2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</row>
    <row r="24" spans="1:14" x14ac:dyDescent="0.2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1:14" x14ac:dyDescent="0.2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spans="1:14" x14ac:dyDescent="0.2">
      <c r="A26" s="81"/>
      <c r="B26" s="41" t="s">
        <v>63</v>
      </c>
      <c r="C26" s="41" t="s">
        <v>222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</row>
    <row r="27" spans="1:14" x14ac:dyDescent="0.2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</row>
    <row r="28" spans="1:14" x14ac:dyDescent="0.2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</row>
    <row r="29" spans="1:14" x14ac:dyDescent="0.2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</row>
  </sheetData>
  <mergeCells count="13">
    <mergeCell ref="C21:F21"/>
    <mergeCell ref="C19:D19"/>
    <mergeCell ref="C22:I22"/>
    <mergeCell ref="B7:L7"/>
    <mergeCell ref="C17:G17"/>
    <mergeCell ref="C10:H10"/>
    <mergeCell ref="C16:M16"/>
    <mergeCell ref="C12:J12"/>
    <mergeCell ref="C11:H11"/>
    <mergeCell ref="C13:N13"/>
    <mergeCell ref="C14:L14"/>
    <mergeCell ref="C15:I15"/>
    <mergeCell ref="C18:M18"/>
  </mergeCells>
  <phoneticPr fontId="2" type="noConversion"/>
  <hyperlinks>
    <hyperlink ref="C22" location="'Page 13'!A1" display="Weather station sensors, pH sensors"/>
    <hyperlink ref="C20" location="'Page 11'!A1" display="Data loggers"/>
    <hyperlink ref="C17" location="'Page 8'!A1" display="MicroScan SCADA software packages"/>
    <hyperlink ref="C16" location="'Page 7'!A1" display="Mini packs"/>
    <hyperlink ref="C21" location="'Page 12'!A1" display="Data loggers (continued), Capacitance level transmitter"/>
    <hyperlink ref="C10" location="'Page 1'!A1" display="Discount table, XJ Universal input transmitter series"/>
    <hyperlink ref="C11" location="'Page 2'!A1" display="Transmitters"/>
    <hyperlink ref="C12" location="'Page 3'!A1" display="Transmitters, Humidity"/>
    <hyperlink ref="C15" location="'Page 6'!A1" display="Multiplexers, Remote Stations"/>
    <hyperlink ref="C14" location="'Page 5'!A1" display="Multiplexers, Converters, Remote Stations"/>
    <hyperlink ref="C18" location="'Page 9'!A1" display="MMA, Shimaden Lite, Energy Wizard software"/>
    <hyperlink ref="C13" location="'Page 4'!A1" display="Transmitters"/>
    <hyperlink ref="C10:H10" location="'Page 3'!A1" display="Discount table / XJ Universal input transmitter series"/>
    <hyperlink ref="C11:H11" location="'Page 4'!A1" display="Loop powered / Plug-in / Frequency Transmitters"/>
    <hyperlink ref="C12:I12" location="'Page 5'!A1" display="Signal / Pressure / Electrochemical / Humidity Transmitters"/>
    <hyperlink ref="C13:N13" location="'Page 6'!A1" display="Humidity/Light Transmitters / Signal Generator / Overvoltage / Converter / Instrument Power Supplies"/>
    <hyperlink ref="C14:G14" location="'Page 7'!A1" display="Multiplexers / Converters / Remote Stations"/>
    <hyperlink ref="C15:F15" location="'Page 8'!A1" display="Multiplexers / Remote Stations"/>
    <hyperlink ref="C16:M16" location="'Page 9'!A1" display="Mini packs - Complete Chart Recorder replacement packages / MA5 / Shimaden Lite software"/>
    <hyperlink ref="C17:G17" location="'Page 10'!A1" display="Data logging and SCADA Software Packages"/>
    <hyperlink ref="C18:E18" location="'Page 11'!A1" display="Tel-Link Radio Modems"/>
    <hyperlink ref="C20:D20" location="'Page 13'!A1" display="Data loggers"/>
    <hyperlink ref="C21:E21" location="'Page 14'!A1" display="Data loggers (continued)"/>
    <hyperlink ref="C22:D22" location="'Page 15'!A1" display="pH sensors"/>
    <hyperlink ref="C19:D19" location="'Page 12'!A1" display="Data loggers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selection activeCell="A15" sqref="A15"/>
    </sheetView>
  </sheetViews>
  <sheetFormatPr defaultRowHeight="14.25" x14ac:dyDescent="0.2"/>
  <cols>
    <col min="1" max="1" width="25.7109375" style="1" customWidth="1"/>
    <col min="2" max="2" width="80.7109375" style="1" customWidth="1"/>
    <col min="3" max="6" width="15.7109375" style="1" customWidth="1"/>
    <col min="7" max="16384" width="9.140625" style="1"/>
  </cols>
  <sheetData>
    <row r="1" spans="1:6" ht="21" customHeight="1" x14ac:dyDescent="0.2">
      <c r="A1" s="433" t="s">
        <v>452</v>
      </c>
      <c r="B1" s="434"/>
      <c r="C1" s="434"/>
      <c r="D1" s="434"/>
      <c r="E1" s="434"/>
      <c r="F1" s="435"/>
    </row>
    <row r="2" spans="1:6" x14ac:dyDescent="0.2">
      <c r="A2" s="217" t="s">
        <v>351</v>
      </c>
      <c r="B2" s="197"/>
      <c r="C2" s="102" t="s">
        <v>0</v>
      </c>
      <c r="D2" s="99" t="s">
        <v>1</v>
      </c>
      <c r="E2" s="130" t="s">
        <v>2</v>
      </c>
      <c r="F2" s="208"/>
    </row>
    <row r="3" spans="1:6" x14ac:dyDescent="0.2">
      <c r="A3" s="394" t="s">
        <v>198</v>
      </c>
      <c r="B3" s="6" t="s">
        <v>736</v>
      </c>
      <c r="C3" s="31" t="s">
        <v>354</v>
      </c>
      <c r="D3" s="3" t="s">
        <v>354</v>
      </c>
      <c r="E3" s="4" t="s">
        <v>354</v>
      </c>
      <c r="F3" s="218"/>
    </row>
    <row r="4" spans="1:6" x14ac:dyDescent="0.2">
      <c r="A4" s="394"/>
      <c r="B4" s="6" t="s">
        <v>737</v>
      </c>
      <c r="C4" s="31"/>
      <c r="D4" s="3"/>
      <c r="E4" s="4"/>
      <c r="F4" s="220"/>
    </row>
    <row r="5" spans="1:6" ht="14.25" customHeight="1" x14ac:dyDescent="0.2">
      <c r="A5" s="394" t="s">
        <v>199</v>
      </c>
      <c r="B5" s="6" t="s">
        <v>513</v>
      </c>
      <c r="C5" s="31" t="s">
        <v>354</v>
      </c>
      <c r="D5" s="3" t="s">
        <v>354</v>
      </c>
      <c r="E5" s="4" t="s">
        <v>354</v>
      </c>
      <c r="F5" s="220"/>
    </row>
    <row r="6" spans="1:6" ht="14.25" customHeight="1" x14ac:dyDescent="0.2">
      <c r="A6" s="449"/>
      <c r="B6" s="449"/>
      <c r="C6" s="449"/>
      <c r="D6" s="449"/>
      <c r="E6" s="449"/>
      <c r="F6" s="32"/>
    </row>
    <row r="7" spans="1:6" x14ac:dyDescent="0.2">
      <c r="A7" s="217" t="s">
        <v>68</v>
      </c>
      <c r="B7" s="197"/>
      <c r="C7" s="103" t="s">
        <v>0</v>
      </c>
      <c r="D7" s="99" t="s">
        <v>1</v>
      </c>
      <c r="E7" s="130" t="s">
        <v>2</v>
      </c>
      <c r="F7" s="208"/>
    </row>
    <row r="8" spans="1:6" ht="28.5" x14ac:dyDescent="0.2">
      <c r="A8" s="214" t="s">
        <v>228</v>
      </c>
      <c r="B8" s="6" t="s">
        <v>512</v>
      </c>
      <c r="C8" s="9" t="s">
        <v>69</v>
      </c>
      <c r="D8" s="9" t="s">
        <v>69</v>
      </c>
      <c r="E8" s="285" t="s">
        <v>69</v>
      </c>
      <c r="F8" s="264"/>
    </row>
    <row r="9" spans="1:6" ht="14.25" customHeight="1" x14ac:dyDescent="0.2">
      <c r="A9" s="310"/>
      <c r="B9" s="190"/>
      <c r="C9" s="8"/>
      <c r="D9" s="8"/>
      <c r="E9" s="34"/>
      <c r="F9" s="37"/>
    </row>
    <row r="10" spans="1:6" ht="18" x14ac:dyDescent="0.2">
      <c r="A10" s="501" t="s">
        <v>545</v>
      </c>
      <c r="B10" s="502"/>
      <c r="C10" s="502"/>
      <c r="D10" s="502"/>
      <c r="E10" s="502"/>
      <c r="F10" s="503"/>
    </row>
    <row r="11" spans="1:6" ht="14.25" customHeight="1" x14ac:dyDescent="0.2">
      <c r="A11" s="252" t="s">
        <v>629</v>
      </c>
      <c r="B11" s="104"/>
      <c r="C11" s="284" t="s">
        <v>0</v>
      </c>
      <c r="D11" s="101" t="s">
        <v>1</v>
      </c>
      <c r="E11" s="134" t="s">
        <v>2</v>
      </c>
      <c r="F11" s="231"/>
    </row>
    <row r="12" spans="1:6" ht="14.25" customHeight="1" x14ac:dyDescent="0.2">
      <c r="A12" s="279" t="s">
        <v>498</v>
      </c>
      <c r="B12" s="143" t="s">
        <v>492</v>
      </c>
      <c r="C12" s="9">
        <v>486</v>
      </c>
      <c r="D12" s="3">
        <f>ROUNDUP(C12*Contents!$AF$4,0)</f>
        <v>341</v>
      </c>
      <c r="E12" s="4">
        <f>ROUNDUP(C12*Contents!$AF$5,0)</f>
        <v>301</v>
      </c>
      <c r="F12" s="371"/>
    </row>
    <row r="13" spans="1:6" ht="14.25" customHeight="1" x14ac:dyDescent="0.2">
      <c r="A13" s="279" t="s">
        <v>499</v>
      </c>
      <c r="B13" s="144" t="s">
        <v>495</v>
      </c>
      <c r="C13" s="9">
        <v>795</v>
      </c>
      <c r="D13" s="9">
        <f>ROUNDUP(C13*Contents!$AF$4,0)</f>
        <v>557</v>
      </c>
      <c r="E13" s="4">
        <f>ROUNDUP(C13*Contents!$AF$5,0)</f>
        <v>492</v>
      </c>
      <c r="F13" s="281"/>
    </row>
    <row r="14" spans="1:6" ht="28.5" x14ac:dyDescent="0.2">
      <c r="A14" s="280" t="s">
        <v>516</v>
      </c>
      <c r="B14" s="185" t="s">
        <v>630</v>
      </c>
      <c r="C14" s="9">
        <v>475</v>
      </c>
      <c r="D14" s="9">
        <f>ROUNDUP(C14*Contents!$AF$4,0)</f>
        <v>333</v>
      </c>
      <c r="E14" s="4">
        <f>ROUNDUP(C14*Contents!$AF$5,0)</f>
        <v>294</v>
      </c>
      <c r="F14" s="281"/>
    </row>
    <row r="15" spans="1:6" ht="14.25" customHeight="1" x14ac:dyDescent="0.2">
      <c r="A15" s="279" t="s">
        <v>494</v>
      </c>
      <c r="B15" s="144" t="s">
        <v>496</v>
      </c>
      <c r="C15" s="9">
        <v>618</v>
      </c>
      <c r="D15" s="9">
        <f>ROUNDUP(C15*Contents!$AF$4,0)</f>
        <v>433</v>
      </c>
      <c r="E15" s="4">
        <f>ROUNDUP(C15*Contents!$AF$5,0)</f>
        <v>382</v>
      </c>
      <c r="F15" s="281"/>
    </row>
    <row r="16" spans="1:6" ht="14.25" customHeight="1" x14ac:dyDescent="0.2">
      <c r="A16" s="279" t="s">
        <v>493</v>
      </c>
      <c r="B16" s="144" t="s">
        <v>497</v>
      </c>
      <c r="C16" s="9">
        <v>69</v>
      </c>
      <c r="D16" s="9">
        <f>ROUNDUP(C16*Contents!$AF$4,0)</f>
        <v>49</v>
      </c>
      <c r="E16" s="4">
        <f>ROUNDUP(C16*Contents!$AF$5,0)</f>
        <v>43</v>
      </c>
      <c r="F16" s="281"/>
    </row>
    <row r="17" spans="1:6" ht="27" x14ac:dyDescent="0.2">
      <c r="A17" s="344" t="s">
        <v>519</v>
      </c>
      <c r="B17" s="346" t="s">
        <v>656</v>
      </c>
      <c r="C17" s="347">
        <v>92</v>
      </c>
      <c r="D17" s="347">
        <f>ROUNDUP(C17*Contents!$AF$4,0)</f>
        <v>65</v>
      </c>
      <c r="E17" s="248">
        <f>ROUNDUP(C17*Contents!$AF$5,0)</f>
        <v>57</v>
      </c>
      <c r="F17" s="281"/>
    </row>
    <row r="18" spans="1:6" x14ac:dyDescent="0.2">
      <c r="A18" s="367" t="s">
        <v>566</v>
      </c>
      <c r="B18" s="368" t="s">
        <v>651</v>
      </c>
      <c r="C18" s="369">
        <v>49</v>
      </c>
      <c r="D18" s="369">
        <f>ROUNDUP(C18*Contents!$AF$4,0)</f>
        <v>35</v>
      </c>
      <c r="E18" s="370">
        <f>ROUNDUP(C18*Contents!$AF$5,0)</f>
        <v>31</v>
      </c>
      <c r="F18" s="281"/>
    </row>
    <row r="19" spans="1:6" x14ac:dyDescent="0.2">
      <c r="A19" s="234" t="s">
        <v>67</v>
      </c>
      <c r="B19" s="10" t="s">
        <v>625</v>
      </c>
      <c r="C19" s="10"/>
      <c r="D19" s="353"/>
      <c r="E19" s="400"/>
      <c r="F19" s="281"/>
    </row>
    <row r="20" spans="1:6" x14ac:dyDescent="0.2">
      <c r="A20" s="253"/>
      <c r="B20" s="464" t="s">
        <v>535</v>
      </c>
      <c r="C20" s="465"/>
      <c r="D20" s="393"/>
      <c r="E20" s="401"/>
      <c r="F20" s="404"/>
    </row>
    <row r="21" spans="1:6" x14ac:dyDescent="0.2">
      <c r="A21" s="310"/>
      <c r="B21" s="7"/>
      <c r="C21" s="8"/>
      <c r="D21" s="8"/>
      <c r="E21" s="183"/>
      <c r="F21" s="37"/>
    </row>
    <row r="22" spans="1:6" ht="14.25" customHeight="1" x14ac:dyDescent="0.2">
      <c r="A22" s="354" t="s">
        <v>717</v>
      </c>
      <c r="B22" s="355"/>
      <c r="C22" s="102" t="s">
        <v>0</v>
      </c>
      <c r="D22" s="99" t="s">
        <v>1</v>
      </c>
      <c r="E22" s="130" t="s">
        <v>2</v>
      </c>
      <c r="F22" s="244"/>
    </row>
    <row r="23" spans="1:6" ht="14.25" customHeight="1" x14ac:dyDescent="0.2">
      <c r="A23" s="504" t="s">
        <v>716</v>
      </c>
      <c r="B23" s="505"/>
      <c r="C23" s="397"/>
      <c r="D23" s="398"/>
      <c r="E23" s="399"/>
      <c r="F23" s="357"/>
    </row>
    <row r="24" spans="1:6" ht="28.5" x14ac:dyDescent="0.2">
      <c r="A24" s="391" t="s">
        <v>532</v>
      </c>
      <c r="B24" s="6" t="s">
        <v>608</v>
      </c>
      <c r="C24" s="162">
        <v>41</v>
      </c>
      <c r="D24" s="9">
        <f>ROUNDUP(C24*Contents!$AF$4,0)</f>
        <v>29</v>
      </c>
      <c r="E24" s="4">
        <f>ROUNDUP(C24*Contents!$AF$5,0)</f>
        <v>26</v>
      </c>
      <c r="F24" s="363"/>
    </row>
    <row r="25" spans="1:6" ht="15.75" customHeight="1" x14ac:dyDescent="0.2">
      <c r="A25" s="392" t="s">
        <v>603</v>
      </c>
      <c r="B25" s="358" t="s">
        <v>604</v>
      </c>
      <c r="C25" s="162">
        <v>32</v>
      </c>
      <c r="D25" s="9">
        <f>ROUNDUP(C25*Contents!$AF$4,0)</f>
        <v>23</v>
      </c>
      <c r="E25" s="4">
        <f>ROUNDUP(C25*Contents!$AF$5,0)</f>
        <v>20</v>
      </c>
      <c r="F25" s="363"/>
    </row>
    <row r="26" spans="1:6" ht="15.75" customHeight="1" x14ac:dyDescent="0.2">
      <c r="A26" s="504" t="s">
        <v>718</v>
      </c>
      <c r="B26" s="505"/>
      <c r="C26" s="162"/>
      <c r="D26" s="9"/>
      <c r="E26" s="4"/>
      <c r="F26" s="363"/>
    </row>
    <row r="27" spans="1:6" x14ac:dyDescent="0.2">
      <c r="A27" s="214" t="s">
        <v>605</v>
      </c>
      <c r="B27" s="5" t="s">
        <v>619</v>
      </c>
      <c r="C27" s="125">
        <v>118</v>
      </c>
      <c r="D27" s="9">
        <f>ROUNDUP(C27*Contents!$AF$4,0)</f>
        <v>83</v>
      </c>
      <c r="E27" s="4">
        <f>ROUNDUP(C27*Contents!$AF$5,0)</f>
        <v>73</v>
      </c>
      <c r="F27" s="363"/>
    </row>
    <row r="28" spans="1:6" x14ac:dyDescent="0.2">
      <c r="A28" s="214" t="s">
        <v>533</v>
      </c>
      <c r="B28" s="6" t="s">
        <v>606</v>
      </c>
      <c r="C28" s="125">
        <v>259</v>
      </c>
      <c r="D28" s="9">
        <f>ROUNDUP(C28*Contents!$AF$4,0)</f>
        <v>182</v>
      </c>
      <c r="E28" s="4">
        <f>ROUNDUP(C28*Contents!$AF$5,0)</f>
        <v>161</v>
      </c>
      <c r="F28" s="363"/>
    </row>
    <row r="29" spans="1:6" x14ac:dyDescent="0.2">
      <c r="A29" s="214" t="s">
        <v>534</v>
      </c>
      <c r="B29" s="6" t="s">
        <v>607</v>
      </c>
      <c r="C29" s="125">
        <v>221</v>
      </c>
      <c r="D29" s="9">
        <f>ROUNDUP(C29*Contents!$AF$4,0)</f>
        <v>155</v>
      </c>
      <c r="E29" s="4">
        <f>ROUNDUP(C29*Contents!$AF$5,0)</f>
        <v>137</v>
      </c>
      <c r="F29" s="403"/>
    </row>
    <row r="30" spans="1:6" x14ac:dyDescent="0.2">
      <c r="A30" s="364"/>
      <c r="B30" s="352"/>
      <c r="C30" s="24"/>
      <c r="D30" s="24"/>
      <c r="E30" s="42"/>
      <c r="F30" s="402"/>
    </row>
    <row r="31" spans="1:6" x14ac:dyDescent="0.2">
      <c r="A31" s="354" t="s">
        <v>616</v>
      </c>
      <c r="B31" s="355"/>
      <c r="C31" s="366" t="s">
        <v>675</v>
      </c>
      <c r="D31" s="99" t="s">
        <v>676</v>
      </c>
      <c r="E31" s="100" t="s">
        <v>677</v>
      </c>
      <c r="F31" s="357"/>
    </row>
    <row r="32" spans="1:6" ht="26.25" customHeight="1" x14ac:dyDescent="0.2">
      <c r="A32" s="214" t="s">
        <v>617</v>
      </c>
      <c r="B32" s="6" t="s">
        <v>618</v>
      </c>
      <c r="C32" s="162">
        <v>535</v>
      </c>
      <c r="D32" s="9">
        <f>ROUNDUP(C32*Contents!$AF$4,0)</f>
        <v>375</v>
      </c>
      <c r="E32" s="361">
        <f>ROUNDUP(C32*Contents!$AF$5,0)</f>
        <v>331</v>
      </c>
      <c r="F32" s="363"/>
    </row>
    <row r="33" spans="1:6" x14ac:dyDescent="0.2">
      <c r="A33" s="420"/>
      <c r="B33" s="421"/>
      <c r="C33" s="421"/>
      <c r="D33" s="421"/>
      <c r="E33" s="421"/>
      <c r="F33" s="422"/>
    </row>
  </sheetData>
  <mergeCells count="7">
    <mergeCell ref="A33:F33"/>
    <mergeCell ref="A1:F1"/>
    <mergeCell ref="A6:E6"/>
    <mergeCell ref="A10:F10"/>
    <mergeCell ref="A26:B26"/>
    <mergeCell ref="A23:B23"/>
    <mergeCell ref="B20:C20"/>
  </mergeCells>
  <phoneticPr fontId="2" type="noConversion"/>
  <conditionalFormatting sqref="D12:E12 D11 D15:E17 E8:E9 D7:D9 D21:E21 D29:E30">
    <cfRule type="cellIs" dxfId="23" priority="26" stopIfTrue="1" operator="equal">
      <formula>0</formula>
    </cfRule>
  </conditionalFormatting>
  <conditionalFormatting sqref="D22:D23">
    <cfRule type="cellIs" dxfId="22" priority="21" stopIfTrue="1" operator="equal">
      <formula>0</formula>
    </cfRule>
  </conditionalFormatting>
  <conditionalFormatting sqref="D2 D3:E4">
    <cfRule type="cellIs" dxfId="21" priority="16" stopIfTrue="1" operator="equal">
      <formula>0</formula>
    </cfRule>
  </conditionalFormatting>
  <conditionalFormatting sqref="D13:E14">
    <cfRule type="cellIs" dxfId="20" priority="15" stopIfTrue="1" operator="equal">
      <formula>0</formula>
    </cfRule>
  </conditionalFormatting>
  <conditionalFormatting sqref="D24:D28">
    <cfRule type="cellIs" dxfId="19" priority="12" stopIfTrue="1" operator="equal">
      <formula>0</formula>
    </cfRule>
  </conditionalFormatting>
  <conditionalFormatting sqref="E24:E28">
    <cfRule type="cellIs" dxfId="18" priority="11" stopIfTrue="1" operator="equal">
      <formula>0</formula>
    </cfRule>
  </conditionalFormatting>
  <conditionalFormatting sqref="D31">
    <cfRule type="cellIs" dxfId="17" priority="8" stopIfTrue="1" operator="equal">
      <formula>0</formula>
    </cfRule>
  </conditionalFormatting>
  <conditionalFormatting sqref="D32">
    <cfRule type="cellIs" dxfId="16" priority="7" stopIfTrue="1" operator="equal">
      <formula>0</formula>
    </cfRule>
  </conditionalFormatting>
  <conditionalFormatting sqref="E32">
    <cfRule type="cellIs" dxfId="15" priority="6" stopIfTrue="1" operator="equal">
      <formula>0</formula>
    </cfRule>
  </conditionalFormatting>
  <conditionalFormatting sqref="E18">
    <cfRule type="cellIs" dxfId="14" priority="3" stopIfTrue="1" operator="equal">
      <formula>0</formula>
    </cfRule>
  </conditionalFormatting>
  <conditionalFormatting sqref="D5:E5">
    <cfRule type="cellIs" dxfId="13" priority="2" stopIfTrue="1" operator="equal">
      <formula>0</formula>
    </cfRule>
  </conditionalFormatting>
  <printOptions horizontalCentered="1" verticalCentered="1"/>
  <pageMargins left="0.23622047244094491" right="0.23622047244094491" top="0.15748031496062992" bottom="0.35433070866141736" header="0.31496062992125984" footer="0.31496062992125984"/>
  <pageSetup paperSize="9" scale="80" orientation="landscape" r:id="rId1"/>
  <headerFooter alignWithMargins="0">
    <oddFooter>&amp;R&amp;8&amp;A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Normal="100" workbookViewId="0">
      <selection activeCell="A36" sqref="A36"/>
    </sheetView>
  </sheetViews>
  <sheetFormatPr defaultRowHeight="14.25" x14ac:dyDescent="0.2"/>
  <cols>
    <col min="1" max="1" width="25.7109375" style="1" customWidth="1"/>
    <col min="2" max="2" width="80.7109375" style="1" customWidth="1"/>
    <col min="3" max="6" width="15.7109375" style="1" customWidth="1"/>
    <col min="7" max="16384" width="9.140625" style="1"/>
  </cols>
  <sheetData>
    <row r="1" spans="1:6" ht="21" customHeight="1" x14ac:dyDescent="0.2">
      <c r="A1" s="433" t="s">
        <v>21</v>
      </c>
      <c r="B1" s="434"/>
      <c r="C1" s="434"/>
      <c r="D1" s="434"/>
      <c r="E1" s="434"/>
      <c r="F1" s="435"/>
    </row>
    <row r="2" spans="1:6" x14ac:dyDescent="0.2">
      <c r="A2" s="217" t="s">
        <v>419</v>
      </c>
      <c r="B2" s="197"/>
      <c r="C2" s="102" t="s">
        <v>0</v>
      </c>
      <c r="D2" s="286" t="s">
        <v>1</v>
      </c>
      <c r="E2" s="287" t="s">
        <v>2</v>
      </c>
      <c r="F2" s="208"/>
    </row>
    <row r="3" spans="1:6" x14ac:dyDescent="0.2">
      <c r="A3" s="233" t="s">
        <v>22</v>
      </c>
      <c r="B3" s="6" t="s">
        <v>23</v>
      </c>
      <c r="C3" s="9">
        <v>396</v>
      </c>
      <c r="D3" s="3">
        <f>ROUNDUP(C3*Contents!$AF$4,0)</f>
        <v>278</v>
      </c>
      <c r="E3" s="4">
        <f>ROUNDUP(C3*Contents!$AF$5,0)</f>
        <v>245</v>
      </c>
      <c r="F3" s="220"/>
    </row>
    <row r="4" spans="1:6" x14ac:dyDescent="0.2">
      <c r="A4" s="233" t="s">
        <v>24</v>
      </c>
      <c r="B4" s="6" t="s">
        <v>25</v>
      </c>
      <c r="C4" s="9">
        <v>482</v>
      </c>
      <c r="D4" s="3">
        <f>ROUNDUP(C4*Contents!$AF$4,0)</f>
        <v>338</v>
      </c>
      <c r="E4" s="4">
        <f>ROUNDUP(C4*Contents!$AF$5,0)</f>
        <v>298</v>
      </c>
      <c r="F4" s="220"/>
    </row>
    <row r="5" spans="1:6" x14ac:dyDescent="0.2">
      <c r="A5" s="233" t="s">
        <v>26</v>
      </c>
      <c r="B5" s="6" t="s">
        <v>342</v>
      </c>
      <c r="C5" s="9">
        <v>464</v>
      </c>
      <c r="D5" s="3">
        <f>ROUNDUP(C5*Contents!$AF$4,0)</f>
        <v>325</v>
      </c>
      <c r="E5" s="4">
        <f>ROUNDUP(C5*Contents!$AF$5,0)</f>
        <v>287</v>
      </c>
      <c r="F5" s="220"/>
    </row>
    <row r="6" spans="1:6" x14ac:dyDescent="0.2">
      <c r="A6" s="233" t="s">
        <v>27</v>
      </c>
      <c r="B6" s="6" t="s">
        <v>348</v>
      </c>
      <c r="C6" s="9">
        <v>43</v>
      </c>
      <c r="D6" s="3">
        <f>ROUNDUP(C6*Contents!$AF$4,0)</f>
        <v>31</v>
      </c>
      <c r="E6" s="4">
        <f>ROUNDUP(C6*Contents!$AF$5,0)</f>
        <v>27</v>
      </c>
      <c r="F6" s="220"/>
    </row>
    <row r="7" spans="1:6" ht="42.75" x14ac:dyDescent="0.2">
      <c r="A7" s="233" t="s">
        <v>28</v>
      </c>
      <c r="B7" s="6" t="s">
        <v>531</v>
      </c>
      <c r="C7" s="9">
        <v>48</v>
      </c>
      <c r="D7" s="3">
        <f>ROUNDUP(C7*Contents!$AF$4,0)</f>
        <v>34</v>
      </c>
      <c r="E7" s="4">
        <f>ROUNDUP(C7*Contents!$AF$5,0)</f>
        <v>30</v>
      </c>
      <c r="F7" s="220"/>
    </row>
    <row r="8" spans="1:6" x14ac:dyDescent="0.2">
      <c r="A8" s="233" t="s">
        <v>29</v>
      </c>
      <c r="B8" s="6" t="s">
        <v>663</v>
      </c>
      <c r="C8" s="9">
        <v>464</v>
      </c>
      <c r="D8" s="3">
        <f>ROUNDUP(C8*Contents!$AF$4,0)</f>
        <v>325</v>
      </c>
      <c r="E8" s="4">
        <f>ROUNDUP(C8*Contents!$AF$5,0)</f>
        <v>287</v>
      </c>
      <c r="F8" s="220"/>
    </row>
    <row r="9" spans="1:6" x14ac:dyDescent="0.2">
      <c r="A9" s="233" t="s">
        <v>30</v>
      </c>
      <c r="B9" s="6" t="s">
        <v>664</v>
      </c>
      <c r="C9" s="9">
        <v>108</v>
      </c>
      <c r="D9" s="3">
        <f>ROUNDUP(C9*Contents!$AF$4,0)</f>
        <v>76</v>
      </c>
      <c r="E9" s="4">
        <f>ROUNDUP(C9*Contents!$AF$5,0)</f>
        <v>67</v>
      </c>
      <c r="F9" s="220"/>
    </row>
    <row r="10" spans="1:6" ht="17.25" customHeight="1" x14ac:dyDescent="0.2">
      <c r="A10" s="233" t="s">
        <v>31</v>
      </c>
      <c r="B10" s="6" t="s">
        <v>343</v>
      </c>
      <c r="C10" s="9">
        <v>460</v>
      </c>
      <c r="D10" s="3">
        <f>ROUNDUP(C10*Contents!$AF$4,0)</f>
        <v>322</v>
      </c>
      <c r="E10" s="4">
        <f>ROUNDUP(C10*Contents!$AF$5,0)</f>
        <v>285</v>
      </c>
      <c r="F10" s="220"/>
    </row>
    <row r="11" spans="1:6" x14ac:dyDescent="0.2">
      <c r="A11" s="233" t="s">
        <v>32</v>
      </c>
      <c r="B11" s="6" t="s">
        <v>33</v>
      </c>
      <c r="C11" s="9">
        <v>95</v>
      </c>
      <c r="D11" s="9">
        <f>ROUNDUP(C11*Contents!$AF$4,0)</f>
        <v>67</v>
      </c>
      <c r="E11" s="4">
        <f>ROUNDUP(C11*Contents!$AF$5,0)</f>
        <v>59</v>
      </c>
      <c r="F11" s="220"/>
    </row>
    <row r="12" spans="1:6" x14ac:dyDescent="0.2">
      <c r="A12" s="288" t="s">
        <v>34</v>
      </c>
      <c r="B12" s="127" t="s">
        <v>35</v>
      </c>
      <c r="C12" s="126"/>
      <c r="D12" s="14"/>
      <c r="E12" s="145"/>
      <c r="F12" s="220"/>
    </row>
    <row r="13" spans="1:6" x14ac:dyDescent="0.2">
      <c r="A13" s="289" t="s">
        <v>36</v>
      </c>
      <c r="B13" s="16" t="s">
        <v>37</v>
      </c>
      <c r="C13" s="2">
        <v>660</v>
      </c>
      <c r="D13" s="9">
        <f>ROUNDUP(C13*Contents!$AF$4,0)</f>
        <v>462</v>
      </c>
      <c r="E13" s="4">
        <f>ROUNDUP(C13*Contents!$AF$5,0)</f>
        <v>408</v>
      </c>
      <c r="F13" s="220"/>
    </row>
    <row r="14" spans="1:6" x14ac:dyDescent="0.2">
      <c r="A14" s="290" t="s">
        <v>38</v>
      </c>
      <c r="B14" s="16" t="s">
        <v>39</v>
      </c>
      <c r="C14" s="2">
        <v>680</v>
      </c>
      <c r="D14" s="9">
        <f>ROUNDUP(C14*Contents!$AF$4,0)</f>
        <v>476</v>
      </c>
      <c r="E14" s="4">
        <f>ROUNDUP(C14*Contents!$AF$5,0)</f>
        <v>421</v>
      </c>
      <c r="F14" s="220"/>
    </row>
    <row r="15" spans="1:6" x14ac:dyDescent="0.2">
      <c r="A15" s="290"/>
      <c r="B15" s="16" t="s">
        <v>40</v>
      </c>
      <c r="C15" s="2">
        <v>750</v>
      </c>
      <c r="D15" s="9">
        <f>ROUNDUP(C15*Contents!$AF$4,0)</f>
        <v>525</v>
      </c>
      <c r="E15" s="4">
        <f>ROUNDUP(C15*Contents!$AF$5,0)</f>
        <v>464</v>
      </c>
      <c r="F15" s="220"/>
    </row>
    <row r="16" spans="1:6" x14ac:dyDescent="0.2">
      <c r="A16" s="290"/>
      <c r="B16" s="16" t="s">
        <v>41</v>
      </c>
      <c r="C16" s="2">
        <v>810</v>
      </c>
      <c r="D16" s="9">
        <f>ROUNDUP(C16*Contents!$AF$4,0)</f>
        <v>567</v>
      </c>
      <c r="E16" s="4">
        <f>ROUNDUP(C16*Contents!$AF$5,0)</f>
        <v>501</v>
      </c>
      <c r="F16" s="220"/>
    </row>
    <row r="17" spans="1:7" x14ac:dyDescent="0.2">
      <c r="A17" s="290"/>
      <c r="B17" s="16" t="s">
        <v>42</v>
      </c>
      <c r="C17" s="2">
        <v>860</v>
      </c>
      <c r="D17" s="9">
        <f>ROUNDUP(C17*Contents!$AF$4,0)</f>
        <v>602</v>
      </c>
      <c r="E17" s="4">
        <f>ROUNDUP(C17*Contents!$AF$5,0)</f>
        <v>532</v>
      </c>
      <c r="F17" s="220"/>
    </row>
    <row r="18" spans="1:7" x14ac:dyDescent="0.2">
      <c r="A18" s="232"/>
      <c r="B18" s="17" t="s">
        <v>43</v>
      </c>
      <c r="C18" s="2">
        <v>123</v>
      </c>
      <c r="D18" s="9">
        <f>ROUNDUP(C18*Contents!$AF$4,0)</f>
        <v>87</v>
      </c>
      <c r="E18" s="4">
        <f>ROUNDUP(C18*Contents!$AF$5,0)</f>
        <v>77</v>
      </c>
      <c r="F18" s="220"/>
    </row>
    <row r="19" spans="1:7" s="73" customFormat="1" ht="9" customHeight="1" x14ac:dyDescent="0.2">
      <c r="A19" s="291"/>
      <c r="B19" s="70"/>
      <c r="C19" s="71"/>
      <c r="D19" s="72"/>
      <c r="E19" s="150"/>
      <c r="F19" s="292"/>
    </row>
    <row r="20" spans="1:7" x14ac:dyDescent="0.2">
      <c r="A20" s="293" t="s">
        <v>44</v>
      </c>
      <c r="B20" s="18" t="s">
        <v>328</v>
      </c>
      <c r="C20" s="19">
        <v>464</v>
      </c>
      <c r="D20" s="9">
        <f>ROUNDUP(C20*Contents!$AF$4,0)</f>
        <v>325</v>
      </c>
      <c r="E20" s="4">
        <f>ROUNDUP(C20*Contents!$AF$5,0)</f>
        <v>287</v>
      </c>
      <c r="F20" s="220"/>
    </row>
    <row r="21" spans="1:7" s="116" customFormat="1" ht="27" customHeight="1" x14ac:dyDescent="0.2">
      <c r="A21" s="293" t="s">
        <v>16</v>
      </c>
      <c r="B21" s="115" t="s">
        <v>665</v>
      </c>
      <c r="C21" s="19">
        <v>48</v>
      </c>
      <c r="D21" s="9">
        <f>ROUNDUP(C21*Contents!$AF$4,0)</f>
        <v>34</v>
      </c>
      <c r="E21" s="4">
        <f>ROUNDUP(C21*Contents!$AF$5,0)</f>
        <v>30</v>
      </c>
      <c r="F21" s="270"/>
      <c r="G21" s="1"/>
    </row>
    <row r="22" spans="1:7" x14ac:dyDescent="0.2">
      <c r="A22" s="180" t="s">
        <v>45</v>
      </c>
      <c r="B22" s="180" t="s">
        <v>333</v>
      </c>
      <c r="C22" s="173">
        <v>495</v>
      </c>
      <c r="D22" s="173">
        <f>ROUNDUP(C22*Contents!$AF$4,0)</f>
        <v>347</v>
      </c>
      <c r="E22" s="175">
        <f>ROUNDUP(C22*Contents!$AF$5,0)</f>
        <v>306</v>
      </c>
      <c r="F22" s="220"/>
    </row>
    <row r="23" spans="1:7" ht="25.5" customHeight="1" x14ac:dyDescent="0.2">
      <c r="A23" s="395" t="s">
        <v>720</v>
      </c>
      <c r="B23" s="21" t="s">
        <v>46</v>
      </c>
      <c r="C23" s="22"/>
      <c r="D23" s="8"/>
      <c r="E23" s="145"/>
      <c r="F23" s="220"/>
    </row>
    <row r="24" spans="1:7" x14ac:dyDescent="0.2">
      <c r="A24" s="293" t="s">
        <v>47</v>
      </c>
      <c r="B24" s="23" t="s">
        <v>48</v>
      </c>
      <c r="C24" s="20">
        <v>58</v>
      </c>
      <c r="D24" s="9">
        <f>ROUNDUP(C24*Contents!$AF$4,0)</f>
        <v>41</v>
      </c>
      <c r="E24" s="4">
        <f>ROUNDUP(C24*Contents!$AF$5,0)</f>
        <v>36</v>
      </c>
      <c r="F24" s="220"/>
    </row>
    <row r="25" spans="1:7" x14ac:dyDescent="0.2">
      <c r="A25" s="293" t="s">
        <v>738</v>
      </c>
      <c r="B25" s="23" t="s">
        <v>347</v>
      </c>
      <c r="C25" s="20">
        <v>82</v>
      </c>
      <c r="D25" s="9">
        <f>ROUNDUP(C25*Contents!$AF$4,0)</f>
        <v>58</v>
      </c>
      <c r="E25" s="4">
        <f>ROUNDUP(C25*Contents!$AF$5,0)</f>
        <v>51</v>
      </c>
      <c r="F25" s="220"/>
    </row>
    <row r="26" spans="1:7" x14ac:dyDescent="0.2">
      <c r="A26" s="293" t="s">
        <v>330</v>
      </c>
      <c r="B26" s="23" t="s">
        <v>331</v>
      </c>
      <c r="C26" s="20">
        <v>80</v>
      </c>
      <c r="D26" s="9">
        <f>ROUNDUP(C26*Contents!$AF$4,0)</f>
        <v>56</v>
      </c>
      <c r="E26" s="4">
        <f>ROUNDUP(C26*Contents!$AF$5,0)</f>
        <v>50</v>
      </c>
      <c r="F26" s="220"/>
    </row>
    <row r="27" spans="1:7" x14ac:dyDescent="0.2">
      <c r="A27" s="293" t="s">
        <v>329</v>
      </c>
      <c r="B27" s="23" t="s">
        <v>624</v>
      </c>
      <c r="C27" s="20">
        <v>80</v>
      </c>
      <c r="D27" s="9">
        <f>ROUNDUP(C27*Contents!$AF$4,0)</f>
        <v>56</v>
      </c>
      <c r="E27" s="4">
        <f>ROUNDUP(C27*Contents!$AF$5,0)</f>
        <v>50</v>
      </c>
      <c r="F27" s="220"/>
    </row>
    <row r="28" spans="1:7" ht="27" x14ac:dyDescent="0.2">
      <c r="A28" s="294" t="s">
        <v>49</v>
      </c>
      <c r="B28" s="117" t="s">
        <v>666</v>
      </c>
      <c r="C28" s="118">
        <v>230</v>
      </c>
      <c r="D28" s="3">
        <f>ROUNDUP(C28*Contents!$AF$4,0)</f>
        <v>161</v>
      </c>
      <c r="E28" s="26">
        <f>ROUNDUP(C28*Contents!$AF$5,0)</f>
        <v>143</v>
      </c>
      <c r="F28" s="220"/>
    </row>
    <row r="29" spans="1:7" x14ac:dyDescent="0.2">
      <c r="A29" s="293" t="s">
        <v>632</v>
      </c>
      <c r="B29" s="23" t="s">
        <v>633</v>
      </c>
      <c r="C29" s="20">
        <v>575</v>
      </c>
      <c r="D29" s="9">
        <f>ROUNDUP(C29*Contents!$AF$4,0)</f>
        <v>403</v>
      </c>
      <c r="E29" s="4">
        <f>ROUNDUP(C29*Contents!$AF$5,0)</f>
        <v>356</v>
      </c>
      <c r="F29" s="220"/>
    </row>
    <row r="30" spans="1:7" x14ac:dyDescent="0.2">
      <c r="A30" s="293" t="s">
        <v>634</v>
      </c>
      <c r="B30" s="23" t="s">
        <v>635</v>
      </c>
      <c r="C30" s="20">
        <v>575</v>
      </c>
      <c r="D30" s="9">
        <f>ROUNDUP(C30*Contents!$AF$4,0)</f>
        <v>403</v>
      </c>
      <c r="E30" s="4">
        <f>ROUNDUP(C30*Contents!$AF$5,0)</f>
        <v>356</v>
      </c>
      <c r="F30" s="220"/>
    </row>
    <row r="31" spans="1:7" x14ac:dyDescent="0.2">
      <c r="A31" s="293" t="s">
        <v>461</v>
      </c>
      <c r="B31" s="23" t="s">
        <v>462</v>
      </c>
      <c r="C31" s="20">
        <v>60</v>
      </c>
      <c r="D31" s="9">
        <f>ROUNDUP(C31*Contents!$AF$4,0)</f>
        <v>42</v>
      </c>
      <c r="E31" s="4">
        <f>ROUNDUP(C31*Contents!$AF$5,0)</f>
        <v>38</v>
      </c>
      <c r="F31" s="220"/>
    </row>
    <row r="32" spans="1:7" x14ac:dyDescent="0.2">
      <c r="A32" s="293" t="s">
        <v>50</v>
      </c>
      <c r="B32" s="23" t="s">
        <v>51</v>
      </c>
      <c r="C32" s="20">
        <v>125</v>
      </c>
      <c r="D32" s="9">
        <f>ROUNDUP(C32*Contents!$AF$4,0)</f>
        <v>88</v>
      </c>
      <c r="E32" s="4">
        <f>ROUNDUP(C32*Contents!$AF$5,0)</f>
        <v>78</v>
      </c>
      <c r="F32" s="220"/>
    </row>
    <row r="33" spans="1:6" x14ac:dyDescent="0.2">
      <c r="A33" s="293" t="s">
        <v>52</v>
      </c>
      <c r="B33" s="23" t="s">
        <v>53</v>
      </c>
      <c r="C33" s="20">
        <v>110</v>
      </c>
      <c r="D33" s="9">
        <f>ROUNDUP(C33*Contents!$AF$4,0)</f>
        <v>77</v>
      </c>
      <c r="E33" s="4">
        <f>ROUNDUP(C33*Contents!$AF$5,0)</f>
        <v>68</v>
      </c>
      <c r="F33" s="220"/>
    </row>
    <row r="34" spans="1:6" ht="8.25" customHeight="1" x14ac:dyDescent="0.2">
      <c r="A34" s="293"/>
      <c r="B34" s="23"/>
      <c r="C34" s="20"/>
      <c r="D34" s="9"/>
      <c r="E34" s="4"/>
      <c r="F34" s="220"/>
    </row>
    <row r="35" spans="1:6" x14ac:dyDescent="0.2">
      <c r="A35" s="506" t="s">
        <v>594</v>
      </c>
      <c r="B35" s="507"/>
      <c r="C35" s="507"/>
      <c r="D35" s="507"/>
      <c r="E35" s="508"/>
      <c r="F35" s="220"/>
    </row>
    <row r="36" spans="1:6" x14ac:dyDescent="0.2">
      <c r="A36" s="293" t="s">
        <v>568</v>
      </c>
      <c r="B36" s="23" t="s">
        <v>581</v>
      </c>
      <c r="C36" s="20">
        <v>125</v>
      </c>
      <c r="D36" s="9">
        <f>ROUNDUP(C36*Contents!$AF$4,0)</f>
        <v>88</v>
      </c>
      <c r="E36" s="4">
        <f>ROUNDUP(C36*Contents!$AF$5,0)</f>
        <v>78</v>
      </c>
      <c r="F36" s="220"/>
    </row>
    <row r="37" spans="1:6" ht="15" customHeight="1" x14ac:dyDescent="0.2">
      <c r="A37" s="293" t="s">
        <v>569</v>
      </c>
      <c r="B37" s="23" t="s">
        <v>582</v>
      </c>
      <c r="C37" s="20">
        <v>200</v>
      </c>
      <c r="D37" s="9">
        <f>ROUNDUP(C37*Contents!$AF$4,0)</f>
        <v>140</v>
      </c>
      <c r="E37" s="4">
        <f>ROUNDUP(C37*Contents!$AF$5,0)</f>
        <v>124</v>
      </c>
      <c r="F37" s="220"/>
    </row>
    <row r="38" spans="1:6" ht="15" customHeight="1" x14ac:dyDescent="0.2">
      <c r="A38" s="295" t="s">
        <v>592</v>
      </c>
      <c r="B38" s="332" t="s">
        <v>593</v>
      </c>
      <c r="C38" s="20">
        <v>55</v>
      </c>
      <c r="D38" s="9">
        <f>ROUNDUP(C38*Contents!$AF$4,0)</f>
        <v>39</v>
      </c>
      <c r="E38" s="4">
        <f>ROUNDUP(C38*Contents!$AF$5,0)</f>
        <v>34</v>
      </c>
      <c r="F38" s="220"/>
    </row>
    <row r="39" spans="1:6" x14ac:dyDescent="0.2">
      <c r="A39" s="295" t="s">
        <v>591</v>
      </c>
      <c r="B39" s="509" t="s">
        <v>583</v>
      </c>
      <c r="C39" s="510"/>
      <c r="D39" s="510"/>
      <c r="E39" s="511"/>
      <c r="F39" s="220"/>
    </row>
    <row r="40" spans="1:6" x14ac:dyDescent="0.2">
      <c r="A40" s="295"/>
      <c r="B40" s="386"/>
      <c r="C40" s="387"/>
      <c r="D40" s="387"/>
      <c r="E40" s="388"/>
      <c r="F40" s="220"/>
    </row>
    <row r="41" spans="1:6" x14ac:dyDescent="0.2">
      <c r="A41" s="348" t="s">
        <v>274</v>
      </c>
      <c r="B41" s="341" t="s">
        <v>275</v>
      </c>
      <c r="C41" s="164">
        <v>126</v>
      </c>
      <c r="D41" s="247">
        <f>ROUNDUP(C41*Contents!$AF$4,0)</f>
        <v>89</v>
      </c>
      <c r="E41" s="248">
        <f>ROUNDUP(C41*Contents!$AF$5,0)</f>
        <v>78</v>
      </c>
      <c r="F41" s="220"/>
    </row>
    <row r="42" spans="1:6" s="27" customFormat="1" x14ac:dyDescent="0.2">
      <c r="A42" s="345" t="s">
        <v>695</v>
      </c>
      <c r="B42" s="345" t="s">
        <v>702</v>
      </c>
      <c r="C42" s="247">
        <v>25</v>
      </c>
      <c r="D42" s="247">
        <f>ROUNDUP(C42*Contents!$AF$4,0)</f>
        <v>18</v>
      </c>
      <c r="E42" s="248">
        <f>ROUNDUP(C42*Contents!$AF$5,0)</f>
        <v>16</v>
      </c>
      <c r="F42" s="220"/>
    </row>
    <row r="43" spans="1:6" s="27" customFormat="1" x14ac:dyDescent="0.2">
      <c r="A43" s="420"/>
      <c r="B43" s="421"/>
      <c r="C43" s="421"/>
      <c r="D43" s="421"/>
      <c r="E43" s="421"/>
      <c r="F43" s="422"/>
    </row>
    <row r="49" spans="2:2" x14ac:dyDescent="0.2">
      <c r="B49" s="187"/>
    </row>
  </sheetData>
  <mergeCells count="4">
    <mergeCell ref="A43:F43"/>
    <mergeCell ref="A1:F1"/>
    <mergeCell ref="A35:E35"/>
    <mergeCell ref="B39:E39"/>
  </mergeCells>
  <phoneticPr fontId="2" type="noConversion"/>
  <conditionalFormatting sqref="D2 D37:E37 D3:E34 D41:E42">
    <cfRule type="cellIs" dxfId="12" priority="4" stopIfTrue="1" operator="equal">
      <formula>0</formula>
    </cfRule>
  </conditionalFormatting>
  <conditionalFormatting sqref="D36:E36">
    <cfRule type="cellIs" dxfId="11" priority="2" stopIfTrue="1" operator="equal">
      <formula>0</formula>
    </cfRule>
  </conditionalFormatting>
  <conditionalFormatting sqref="D38:E38">
    <cfRule type="cellIs" dxfId="10" priority="1" stopIfTrue="1" operator="equal">
      <formula>0</formula>
    </cfRule>
  </conditionalFormatting>
  <printOptions horizontalCentered="1" verticalCentered="1"/>
  <pageMargins left="0.23622047244094491" right="0.23622047244094491" top="0.15748031496062992" bottom="0.35433070866141736" header="0.31496062992125984" footer="0.31496062992125984"/>
  <pageSetup paperSize="9" scale="80" orientation="landscape" r:id="rId1"/>
  <headerFooter alignWithMargins="0">
    <oddFooter>&amp;R&amp;8&amp;A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Normal="100" workbookViewId="0">
      <selection activeCell="B18" sqref="B18"/>
    </sheetView>
  </sheetViews>
  <sheetFormatPr defaultRowHeight="14.25" x14ac:dyDescent="0.2"/>
  <cols>
    <col min="1" max="1" width="25.7109375" style="1" customWidth="1"/>
    <col min="2" max="2" width="80.7109375" style="1" customWidth="1"/>
    <col min="3" max="6" width="15.7109375" style="1" customWidth="1"/>
    <col min="7" max="16384" width="9.140625" style="1"/>
  </cols>
  <sheetData>
    <row r="1" spans="1:6" ht="21" customHeight="1" x14ac:dyDescent="0.2">
      <c r="A1" s="433" t="s">
        <v>196</v>
      </c>
      <c r="B1" s="434"/>
      <c r="C1" s="434"/>
      <c r="D1" s="434"/>
      <c r="E1" s="434"/>
      <c r="F1" s="435"/>
    </row>
    <row r="2" spans="1:6" x14ac:dyDescent="0.2">
      <c r="A2" s="296" t="s">
        <v>55</v>
      </c>
      <c r="B2" s="297"/>
      <c r="C2" s="298" t="s">
        <v>0</v>
      </c>
      <c r="D2" s="101" t="s">
        <v>1</v>
      </c>
      <c r="E2" s="299" t="s">
        <v>2</v>
      </c>
      <c r="F2" s="231"/>
    </row>
    <row r="3" spans="1:6" x14ac:dyDescent="0.2">
      <c r="A3" s="233" t="s">
        <v>56</v>
      </c>
      <c r="B3" s="5" t="s">
        <v>232</v>
      </c>
      <c r="C3" s="28">
        <v>750</v>
      </c>
      <c r="D3" s="3">
        <f>ROUNDUP(C3*Contents!$AF$4,0)</f>
        <v>525</v>
      </c>
      <c r="E3" s="4">
        <f>ROUNDUP(C3*Contents!$AF$5,0)</f>
        <v>464</v>
      </c>
      <c r="F3" s="218"/>
    </row>
    <row r="4" spans="1:6" x14ac:dyDescent="0.2">
      <c r="A4" s="233" t="s">
        <v>278</v>
      </c>
      <c r="B4" s="5" t="s">
        <v>57</v>
      </c>
      <c r="C4" s="28">
        <v>340</v>
      </c>
      <c r="D4" s="3">
        <f>ROUNDUP(C4*Contents!$AF$4,0)</f>
        <v>238</v>
      </c>
      <c r="E4" s="4">
        <f>ROUNDUP(C4*Contents!$AF$5,0)</f>
        <v>211</v>
      </c>
      <c r="F4" s="220"/>
    </row>
    <row r="5" spans="1:6" ht="28.5" customHeight="1" x14ac:dyDescent="0.2">
      <c r="A5" s="395" t="s">
        <v>721</v>
      </c>
      <c r="B5" s="517" t="s">
        <v>332</v>
      </c>
      <c r="C5" s="516"/>
      <c r="D5" s="516"/>
      <c r="E5" s="518"/>
      <c r="F5" s="220"/>
    </row>
    <row r="6" spans="1:6" x14ac:dyDescent="0.2">
      <c r="A6" s="293" t="s">
        <v>58</v>
      </c>
      <c r="B6" s="23" t="s">
        <v>48</v>
      </c>
      <c r="C6" s="20">
        <v>45</v>
      </c>
      <c r="D6" s="3">
        <f>ROUNDUP(C6*Contents!$AF$4,0)</f>
        <v>32</v>
      </c>
      <c r="E6" s="4">
        <f>ROUNDUP(C6*Contents!$AF$5,0)</f>
        <v>28</v>
      </c>
      <c r="F6" s="220"/>
    </row>
    <row r="7" spans="1:6" ht="54" x14ac:dyDescent="0.2">
      <c r="A7" s="293" t="s">
        <v>281</v>
      </c>
      <c r="B7" s="23" t="s">
        <v>346</v>
      </c>
      <c r="C7" s="20">
        <v>56</v>
      </c>
      <c r="D7" s="3">
        <f>ROUNDUP(C7*Contents!$AF$4,0)</f>
        <v>40</v>
      </c>
      <c r="E7" s="4">
        <f>ROUNDUP(C7*Contents!$AF$5,0)</f>
        <v>35</v>
      </c>
      <c r="F7" s="220"/>
    </row>
    <row r="8" spans="1:6" x14ac:dyDescent="0.2">
      <c r="A8" s="293" t="s">
        <v>637</v>
      </c>
      <c r="B8" s="23" t="s">
        <v>633</v>
      </c>
      <c r="C8" s="20">
        <v>550</v>
      </c>
      <c r="D8" s="3">
        <f>ROUNDUP(C8*Contents!$AF$4,0)</f>
        <v>385</v>
      </c>
      <c r="E8" s="4">
        <f>ROUNDUP(C8*Contents!$AF$5,0)</f>
        <v>340</v>
      </c>
      <c r="F8" s="220"/>
    </row>
    <row r="9" spans="1:6" x14ac:dyDescent="0.2">
      <c r="A9" s="293" t="s">
        <v>636</v>
      </c>
      <c r="B9" s="23" t="s">
        <v>635</v>
      </c>
      <c r="C9" s="20">
        <v>550</v>
      </c>
      <c r="D9" s="3">
        <f>ROUNDUP(C9*Contents!$AF$4,0)</f>
        <v>385</v>
      </c>
      <c r="E9" s="4">
        <f>ROUNDUP(C9*Contents!$AF$5,0)</f>
        <v>340</v>
      </c>
      <c r="F9" s="220"/>
    </row>
    <row r="10" spans="1:6" ht="27" x14ac:dyDescent="0.2">
      <c r="A10" s="293" t="s">
        <v>344</v>
      </c>
      <c r="B10" s="23" t="s">
        <v>667</v>
      </c>
      <c r="C10" s="20">
        <v>109</v>
      </c>
      <c r="D10" s="3">
        <f>ROUNDUP(C10*Contents!$AF$4,0)</f>
        <v>77</v>
      </c>
      <c r="E10" s="4">
        <f>ROUNDUP(C10*Contents!$AF$5,0)</f>
        <v>68</v>
      </c>
      <c r="F10" s="220"/>
    </row>
    <row r="11" spans="1:6" x14ac:dyDescent="0.2">
      <c r="A11" s="293" t="s">
        <v>59</v>
      </c>
      <c r="B11" s="23" t="s">
        <v>60</v>
      </c>
      <c r="C11" s="20">
        <v>125</v>
      </c>
      <c r="D11" s="3">
        <f>ROUNDUP(C11*Contents!$AF$4,0)</f>
        <v>88</v>
      </c>
      <c r="E11" s="4">
        <f>ROUNDUP(C11*Contents!$AF$5,0)</f>
        <v>78</v>
      </c>
      <c r="F11" s="220"/>
    </row>
    <row r="12" spans="1:6" x14ac:dyDescent="0.2">
      <c r="A12" s="293" t="s">
        <v>61</v>
      </c>
      <c r="B12" s="23" t="s">
        <v>62</v>
      </c>
      <c r="C12" s="20">
        <v>110</v>
      </c>
      <c r="D12" s="9">
        <f>ROUNDUP(C12*Contents!$AF$4,0)</f>
        <v>77</v>
      </c>
      <c r="E12" s="4">
        <f>ROUNDUP(C12*Contents!$AF$5,0)</f>
        <v>68</v>
      </c>
      <c r="F12" s="220"/>
    </row>
    <row r="13" spans="1:6" x14ac:dyDescent="0.2">
      <c r="A13" s="349" t="s">
        <v>276</v>
      </c>
      <c r="B13" s="341" t="s">
        <v>277</v>
      </c>
      <c r="C13" s="164">
        <v>126</v>
      </c>
      <c r="D13" s="164">
        <f>ROUNDUP(C13*Contents!$AF$4,0)</f>
        <v>89</v>
      </c>
      <c r="E13" s="248">
        <f>ROUNDUP(C13*Contents!$AF$5,0)</f>
        <v>78</v>
      </c>
      <c r="F13" s="220"/>
    </row>
    <row r="14" spans="1:6" x14ac:dyDescent="0.2">
      <c r="A14" s="345" t="s">
        <v>695</v>
      </c>
      <c r="B14" s="345" t="s">
        <v>702</v>
      </c>
      <c r="C14" s="247">
        <v>25</v>
      </c>
      <c r="D14" s="164">
        <f>ROUNDUP(C14*Contents!$AF$4,0)</f>
        <v>18</v>
      </c>
      <c r="E14" s="248">
        <f>ROUNDUP(C14*Contents!$AF$5,0)</f>
        <v>16</v>
      </c>
      <c r="F14" s="221"/>
    </row>
    <row r="15" spans="1:6" x14ac:dyDescent="0.2">
      <c r="A15" s="258"/>
      <c r="B15" s="7"/>
      <c r="C15" s="29"/>
      <c r="D15" s="8"/>
      <c r="E15" s="34"/>
      <c r="F15" s="264"/>
    </row>
    <row r="16" spans="1:6" ht="15.75" customHeight="1" x14ac:dyDescent="0.2">
      <c r="A16" s="275" t="s">
        <v>64</v>
      </c>
      <c r="B16" s="515" t="s">
        <v>200</v>
      </c>
      <c r="C16" s="516"/>
      <c r="D16" s="516"/>
      <c r="E16" s="516"/>
      <c r="F16" s="259"/>
    </row>
    <row r="17" spans="1:6" ht="14.25" customHeight="1" x14ac:dyDescent="0.2">
      <c r="A17" s="233" t="s">
        <v>193</v>
      </c>
      <c r="B17" s="13" t="s">
        <v>291</v>
      </c>
      <c r="C17" s="9">
        <v>475</v>
      </c>
      <c r="D17" s="3">
        <f>ROUNDUP(C17*Contents!$AF$4,0)</f>
        <v>333</v>
      </c>
      <c r="E17" s="4">
        <f>ROUNDUP(C17*Contents!$AF$5,0)</f>
        <v>294</v>
      </c>
      <c r="F17" s="220"/>
    </row>
    <row r="18" spans="1:6" x14ac:dyDescent="0.2">
      <c r="A18" s="233" t="s">
        <v>194</v>
      </c>
      <c r="B18" s="13" t="s">
        <v>254</v>
      </c>
      <c r="C18" s="9">
        <v>650</v>
      </c>
      <c r="D18" s="3">
        <f>ROUNDUP(C18*Contents!$AF$4,0)</f>
        <v>455</v>
      </c>
      <c r="E18" s="4">
        <f>ROUNDUP(C18*Contents!$AF$5,0)</f>
        <v>402</v>
      </c>
      <c r="F18" s="220"/>
    </row>
    <row r="19" spans="1:6" x14ac:dyDescent="0.2">
      <c r="A19" s="233" t="s">
        <v>195</v>
      </c>
      <c r="B19" s="75" t="s">
        <v>290</v>
      </c>
      <c r="C19" s="9">
        <v>260</v>
      </c>
      <c r="D19" s="3">
        <f>ROUNDUP(C19*Contents!$AF$4,0)</f>
        <v>182</v>
      </c>
      <c r="E19" s="4">
        <f>ROUNDUP(C19*Contents!$AF$5,0)</f>
        <v>161</v>
      </c>
      <c r="F19" s="220"/>
    </row>
    <row r="20" spans="1:6" ht="28.5" x14ac:dyDescent="0.2">
      <c r="A20" s="233" t="s">
        <v>65</v>
      </c>
      <c r="B20" s="6" t="s">
        <v>255</v>
      </c>
      <c r="C20" s="9">
        <v>455</v>
      </c>
      <c r="D20" s="3">
        <f>ROUNDUP(C20*Contents!$AF$4,0)</f>
        <v>319</v>
      </c>
      <c r="E20" s="4">
        <f>ROUNDUP(C20*Contents!$AF$5,0)</f>
        <v>282</v>
      </c>
      <c r="F20" s="220"/>
    </row>
    <row r="21" spans="1:6" x14ac:dyDescent="0.2">
      <c r="A21" s="233" t="s">
        <v>27</v>
      </c>
      <c r="B21" s="6" t="s">
        <v>66</v>
      </c>
      <c r="C21" s="30">
        <v>50</v>
      </c>
      <c r="D21" s="3">
        <f>ROUNDUP(C21*Contents!$AF$4,0)</f>
        <v>35</v>
      </c>
      <c r="E21" s="4">
        <f>ROUNDUP(C21*Contents!$AF$5,0)</f>
        <v>31</v>
      </c>
      <c r="F21" s="220"/>
    </row>
    <row r="22" spans="1:6" ht="28.5" x14ac:dyDescent="0.2">
      <c r="A22" s="233" t="s">
        <v>201</v>
      </c>
      <c r="B22" s="6" t="s">
        <v>668</v>
      </c>
      <c r="C22" s="30">
        <v>455</v>
      </c>
      <c r="D22" s="3">
        <f>ROUNDUP(C22*Contents!$AF$4,0)</f>
        <v>319</v>
      </c>
      <c r="E22" s="4">
        <f>ROUNDUP(C22*Contents!$AF$5,0)</f>
        <v>282</v>
      </c>
      <c r="F22" s="220"/>
    </row>
    <row r="23" spans="1:6" x14ac:dyDescent="0.2">
      <c r="A23" s="233" t="s">
        <v>289</v>
      </c>
      <c r="B23" s="6" t="s">
        <v>669</v>
      </c>
      <c r="C23" s="30">
        <v>150</v>
      </c>
      <c r="D23" s="3">
        <f>ROUNDUP(C23*Contents!$AF$4,0)</f>
        <v>105</v>
      </c>
      <c r="E23" s="4">
        <f>ROUNDUP(C23*Contents!$AF$5,0)</f>
        <v>93</v>
      </c>
      <c r="F23" s="220"/>
    </row>
    <row r="24" spans="1:6" x14ac:dyDescent="0.2">
      <c r="A24" s="233" t="s">
        <v>223</v>
      </c>
      <c r="B24" s="6" t="s">
        <v>570</v>
      </c>
      <c r="C24" s="30">
        <v>455</v>
      </c>
      <c r="D24" s="3">
        <f>ROUNDUP(C24*Contents!$AF$4,0)</f>
        <v>319</v>
      </c>
      <c r="E24" s="4">
        <f>ROUNDUP(C24*Contents!$AF$5,0)</f>
        <v>282</v>
      </c>
      <c r="F24" s="220"/>
    </row>
    <row r="25" spans="1:6" x14ac:dyDescent="0.2">
      <c r="A25" s="233" t="s">
        <v>357</v>
      </c>
      <c r="B25" s="6" t="s">
        <v>253</v>
      </c>
      <c r="C25" s="30">
        <v>390</v>
      </c>
      <c r="D25" s="3">
        <f>ROUNDUP(C25*Contents!$AF$4,0)</f>
        <v>273</v>
      </c>
      <c r="E25" s="4">
        <f>ROUNDUP(C25*Contents!$AF$5,0)</f>
        <v>242</v>
      </c>
      <c r="F25" s="220"/>
    </row>
    <row r="26" spans="1:6" x14ac:dyDescent="0.2">
      <c r="A26" s="233" t="s">
        <v>463</v>
      </c>
      <c r="B26" s="6" t="s">
        <v>464</v>
      </c>
      <c r="C26" s="30">
        <v>390</v>
      </c>
      <c r="D26" s="3">
        <f>ROUNDUP(C26*Contents!$AF$4,0)</f>
        <v>273</v>
      </c>
      <c r="E26" s="4">
        <f>ROUNDUP(C26*Contents!$AF$5,0)</f>
        <v>242</v>
      </c>
      <c r="F26" s="220"/>
    </row>
    <row r="27" spans="1:6" x14ac:dyDescent="0.2">
      <c r="A27" s="180" t="s">
        <v>278</v>
      </c>
      <c r="B27" s="172" t="s">
        <v>250</v>
      </c>
      <c r="C27" s="173">
        <v>340</v>
      </c>
      <c r="D27" s="174">
        <f>ROUNDUP(C27*Contents!$AF$4,0)</f>
        <v>238</v>
      </c>
      <c r="E27" s="175">
        <f>ROUNDUP(C27*Contents!$AF$5,0)</f>
        <v>211</v>
      </c>
      <c r="F27" s="220"/>
    </row>
    <row r="28" spans="1:6" x14ac:dyDescent="0.2">
      <c r="A28" s="345" t="s">
        <v>279</v>
      </c>
      <c r="B28" s="343" t="s">
        <v>280</v>
      </c>
      <c r="C28" s="247">
        <v>126</v>
      </c>
      <c r="D28" s="164">
        <f>ROUNDUP(C28*Contents!$AF$4,0)</f>
        <v>89</v>
      </c>
      <c r="E28" s="248">
        <f>ROUNDUP(C28*Contents!$AF$5,0)</f>
        <v>78</v>
      </c>
      <c r="F28" s="220"/>
    </row>
    <row r="29" spans="1:6" x14ac:dyDescent="0.2">
      <c r="A29" s="345" t="s">
        <v>695</v>
      </c>
      <c r="B29" s="345" t="s">
        <v>702</v>
      </c>
      <c r="C29" s="247">
        <v>25</v>
      </c>
      <c r="D29" s="164">
        <f>ROUNDUP(C29*Contents!$AF$4,0)</f>
        <v>18</v>
      </c>
      <c r="E29" s="248">
        <f>ROUNDUP(C29*Contents!$AF$5,0)</f>
        <v>16</v>
      </c>
      <c r="F29" s="220"/>
    </row>
    <row r="30" spans="1:6" x14ac:dyDescent="0.2">
      <c r="A30" s="512"/>
      <c r="B30" s="513"/>
      <c r="C30" s="513"/>
      <c r="D30" s="513"/>
      <c r="E30" s="513"/>
      <c r="F30" s="514"/>
    </row>
  </sheetData>
  <mergeCells count="4">
    <mergeCell ref="A1:F1"/>
    <mergeCell ref="A30:F30"/>
    <mergeCell ref="B16:E16"/>
    <mergeCell ref="B5:E5"/>
  </mergeCells>
  <phoneticPr fontId="2" type="noConversion"/>
  <conditionalFormatting sqref="D2:E4 D6:E12 D17:E27 D14:E15 D29:E29">
    <cfRule type="cellIs" dxfId="9" priority="3" stopIfTrue="1" operator="equal">
      <formula>0</formula>
    </cfRule>
  </conditionalFormatting>
  <conditionalFormatting sqref="D13:E13">
    <cfRule type="cellIs" dxfId="8" priority="2" stopIfTrue="1" operator="equal">
      <formula>0</formula>
    </cfRule>
  </conditionalFormatting>
  <conditionalFormatting sqref="D28:E28">
    <cfRule type="cellIs" dxfId="7" priority="1" stopIfTrue="1" operator="equal">
      <formula>0</formula>
    </cfRule>
  </conditionalFormatting>
  <printOptions horizontalCentered="1" verticalCentered="1"/>
  <pageMargins left="0.23622047244094491" right="0.23622047244094491" top="0.15748031496062992" bottom="0.35433070866141736" header="0.31496062992125984" footer="0.31496062992125984"/>
  <pageSetup paperSize="9" scale="80" orientation="landscape" r:id="rId1"/>
  <headerFooter alignWithMargins="0">
    <oddFooter>&amp;R&amp;8&amp;A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Normal="100" workbookViewId="0">
      <selection activeCell="C14" sqref="C14"/>
    </sheetView>
  </sheetViews>
  <sheetFormatPr defaultRowHeight="14.25" x14ac:dyDescent="0.2"/>
  <cols>
    <col min="1" max="1" width="25.7109375" style="1" customWidth="1"/>
    <col min="2" max="2" width="80.7109375" style="1" customWidth="1"/>
    <col min="3" max="5" width="15.7109375" style="1" customWidth="1"/>
    <col min="6" max="6" width="15.5703125" style="1" customWidth="1"/>
    <col min="7" max="16384" width="9.140625" style="1"/>
  </cols>
  <sheetData>
    <row r="1" spans="1:6" ht="20.25" customHeight="1" x14ac:dyDescent="0.2">
      <c r="A1" s="433" t="s">
        <v>252</v>
      </c>
      <c r="B1" s="434"/>
      <c r="C1" s="434"/>
      <c r="D1" s="434"/>
      <c r="E1" s="434"/>
      <c r="F1" s="435"/>
    </row>
    <row r="2" spans="1:6" x14ac:dyDescent="0.2">
      <c r="A2" s="252" t="s">
        <v>245</v>
      </c>
      <c r="B2" s="301"/>
      <c r="C2" s="302" t="s">
        <v>0</v>
      </c>
      <c r="D2" s="101" t="s">
        <v>1</v>
      </c>
      <c r="E2" s="299" t="s">
        <v>2</v>
      </c>
      <c r="F2" s="231"/>
    </row>
    <row r="3" spans="1:6" x14ac:dyDescent="0.2">
      <c r="A3" s="258" t="s">
        <v>234</v>
      </c>
      <c r="B3" s="80" t="s">
        <v>271</v>
      </c>
      <c r="C3" s="9">
        <v>645</v>
      </c>
      <c r="D3" s="3">
        <f>ROUNDUP(C3*Contents!$AF$4,0)</f>
        <v>452</v>
      </c>
      <c r="E3" s="4">
        <f>ROUNDUP(C3*Contents!$AF$5,0)</f>
        <v>399</v>
      </c>
      <c r="F3" s="218"/>
    </row>
    <row r="4" spans="1:6" x14ac:dyDescent="0.2">
      <c r="A4" s="522" t="s">
        <v>236</v>
      </c>
      <c r="B4" s="181" t="s">
        <v>235</v>
      </c>
      <c r="C4" s="173">
        <v>116</v>
      </c>
      <c r="D4" s="174">
        <f>ROUNDUP(C4*Contents!$AF$4,0)</f>
        <v>82</v>
      </c>
      <c r="E4" s="175">
        <f>ROUNDUP(C4*Contents!$AF$5,0)</f>
        <v>72</v>
      </c>
      <c r="F4" s="220"/>
    </row>
    <row r="5" spans="1:6" x14ac:dyDescent="0.2">
      <c r="A5" s="523"/>
      <c r="B5" s="182" t="s">
        <v>334</v>
      </c>
      <c r="C5" s="173">
        <v>530</v>
      </c>
      <c r="D5" s="174">
        <f>ROUNDUP(C5*Contents!$AF$4,0)</f>
        <v>371</v>
      </c>
      <c r="E5" s="175">
        <f>ROUNDUP(C5*Contents!$AF$5,0)</f>
        <v>328</v>
      </c>
      <c r="F5" s="220"/>
    </row>
    <row r="6" spans="1:6" x14ac:dyDescent="0.2">
      <c r="A6" s="523"/>
      <c r="B6" s="182" t="s">
        <v>238</v>
      </c>
      <c r="C6" s="173">
        <v>315</v>
      </c>
      <c r="D6" s="174">
        <f>ROUNDUP(C6*Contents!$AF$4,0)</f>
        <v>221</v>
      </c>
      <c r="E6" s="175">
        <f>ROUNDUP(C6*Contents!$AF$5,0)</f>
        <v>195</v>
      </c>
      <c r="F6" s="220"/>
    </row>
    <row r="7" spans="1:6" x14ac:dyDescent="0.2">
      <c r="A7" s="523"/>
      <c r="B7" s="182" t="s">
        <v>239</v>
      </c>
      <c r="C7" s="173">
        <v>220</v>
      </c>
      <c r="D7" s="174">
        <f>ROUNDUP(C7*Contents!$AF$4,0)</f>
        <v>154</v>
      </c>
      <c r="E7" s="175">
        <f>ROUNDUP(C7*Contents!$AF$5,0)</f>
        <v>136</v>
      </c>
      <c r="F7" s="220"/>
    </row>
    <row r="8" spans="1:6" x14ac:dyDescent="0.2">
      <c r="A8" s="523"/>
      <c r="B8" s="182" t="s">
        <v>240</v>
      </c>
      <c r="C8" s="173">
        <v>610</v>
      </c>
      <c r="D8" s="174">
        <f>ROUNDUP(C8*Contents!$AF$4,0)</f>
        <v>427</v>
      </c>
      <c r="E8" s="175">
        <f>ROUNDUP(C8*Contents!$AF$5,0)</f>
        <v>377</v>
      </c>
      <c r="F8" s="220"/>
    </row>
    <row r="9" spans="1:6" x14ac:dyDescent="0.2">
      <c r="A9" s="523"/>
      <c r="B9" s="182" t="s">
        <v>241</v>
      </c>
      <c r="C9" s="173">
        <v>80</v>
      </c>
      <c r="D9" s="174">
        <f>ROUNDUP(C9*Contents!$AF$4,0)</f>
        <v>56</v>
      </c>
      <c r="E9" s="175">
        <f>ROUNDUP(C9*Contents!$AF$5,0)</f>
        <v>50</v>
      </c>
      <c r="F9" s="220"/>
    </row>
    <row r="10" spans="1:6" x14ac:dyDescent="0.2">
      <c r="A10" s="524"/>
      <c r="B10" s="182" t="s">
        <v>242</v>
      </c>
      <c r="C10" s="173">
        <v>80</v>
      </c>
      <c r="D10" s="174">
        <f>ROUNDUP(C10*Contents!$AF$4,0)</f>
        <v>56</v>
      </c>
      <c r="E10" s="175">
        <f>ROUNDUP(C10*Contents!$AF$5,0)</f>
        <v>50</v>
      </c>
      <c r="F10" s="220"/>
    </row>
    <row r="11" spans="1:6" x14ac:dyDescent="0.2">
      <c r="A11" s="525" t="s">
        <v>243</v>
      </c>
      <c r="B11" s="97" t="s">
        <v>244</v>
      </c>
      <c r="C11" s="9">
        <v>570</v>
      </c>
      <c r="D11" s="3">
        <f>ROUNDUP(C11*Contents!$AF$4,0)</f>
        <v>399</v>
      </c>
      <c r="E11" s="4">
        <f>ROUNDUP(C11*Contents!$AF$5,0)</f>
        <v>353</v>
      </c>
      <c r="F11" s="220"/>
    </row>
    <row r="12" spans="1:6" x14ac:dyDescent="0.2">
      <c r="A12" s="526"/>
      <c r="B12" s="97" t="s">
        <v>251</v>
      </c>
      <c r="C12" s="9">
        <v>80</v>
      </c>
      <c r="D12" s="3">
        <f>ROUNDUP(C12*Contents!$AF$4,0)</f>
        <v>56</v>
      </c>
      <c r="E12" s="4">
        <f>ROUNDUP(C12*Contents!$AF$5,0)</f>
        <v>50</v>
      </c>
      <c r="F12" s="220"/>
    </row>
    <row r="13" spans="1:6" x14ac:dyDescent="0.2">
      <c r="A13" s="526"/>
      <c r="B13" s="97" t="s">
        <v>412</v>
      </c>
      <c r="C13" s="9">
        <v>285</v>
      </c>
      <c r="D13" s="3">
        <f>ROUNDUP(C13*Contents!$AF$4,0)</f>
        <v>200</v>
      </c>
      <c r="E13" s="4">
        <f>ROUNDUP(C13*Contents!$AF$5,0)</f>
        <v>177</v>
      </c>
      <c r="F13" s="220"/>
    </row>
    <row r="14" spans="1:6" x14ac:dyDescent="0.2">
      <c r="A14" s="527"/>
      <c r="B14" s="97" t="s">
        <v>413</v>
      </c>
      <c r="C14" s="9">
        <v>398</v>
      </c>
      <c r="D14" s="3">
        <f>ROUNDUP(C14*Contents!$AF$4,0)</f>
        <v>279</v>
      </c>
      <c r="E14" s="4">
        <f>ROUNDUP(C14*Contents!$AF$5,0)</f>
        <v>246</v>
      </c>
      <c r="F14" s="220"/>
    </row>
    <row r="15" spans="1:6" x14ac:dyDescent="0.2">
      <c r="A15" s="269" t="s">
        <v>247</v>
      </c>
      <c r="B15" s="300" t="s">
        <v>469</v>
      </c>
      <c r="C15" s="9">
        <v>55</v>
      </c>
      <c r="D15" s="9">
        <f>ROUNDUP(C15*Contents!$AF$4,0)</f>
        <v>39</v>
      </c>
      <c r="E15" s="4">
        <f>ROUNDUP(C15*Contents!$AF$5,0)</f>
        <v>34</v>
      </c>
      <c r="F15" s="220"/>
    </row>
    <row r="16" spans="1:6" x14ac:dyDescent="0.2">
      <c r="A16" s="379" t="s">
        <v>246</v>
      </c>
      <c r="B16" s="345" t="s">
        <v>509</v>
      </c>
      <c r="C16" s="247">
        <v>160</v>
      </c>
      <c r="D16" s="247">
        <f>ROUNDUP(C16*Contents!$AF$4,0)</f>
        <v>112</v>
      </c>
      <c r="E16" s="248">
        <f>ROUNDUP(C16*Contents!$AF$5,0)</f>
        <v>99</v>
      </c>
      <c r="F16" s="220"/>
    </row>
    <row r="17" spans="1:6" ht="12.75" customHeight="1" x14ac:dyDescent="0.2">
      <c r="A17" s="519"/>
      <c r="B17" s="520"/>
      <c r="C17" s="520"/>
      <c r="D17" s="520"/>
      <c r="E17" s="521"/>
      <c r="F17" s="33"/>
    </row>
    <row r="18" spans="1:6" x14ac:dyDescent="0.2">
      <c r="A18" s="217" t="s">
        <v>261</v>
      </c>
      <c r="B18" s="136"/>
      <c r="C18" s="98" t="s">
        <v>0</v>
      </c>
      <c r="D18" s="99" t="s">
        <v>1</v>
      </c>
      <c r="E18" s="100" t="s">
        <v>2</v>
      </c>
      <c r="F18" s="208"/>
    </row>
    <row r="19" spans="1:6" x14ac:dyDescent="0.2">
      <c r="A19" s="233" t="s">
        <v>56</v>
      </c>
      <c r="B19" s="80" t="s">
        <v>256</v>
      </c>
      <c r="C19" s="9">
        <v>750</v>
      </c>
      <c r="D19" s="3">
        <f>ROUNDUP(C19*Contents!$AF$4,0)</f>
        <v>525</v>
      </c>
      <c r="E19" s="4">
        <f>ROUNDUP(C19*Contents!$AF$5,0)</f>
        <v>464</v>
      </c>
      <c r="F19" s="218"/>
    </row>
    <row r="20" spans="1:6" x14ac:dyDescent="0.2">
      <c r="A20" s="233"/>
      <c r="B20" s="5" t="s">
        <v>57</v>
      </c>
      <c r="C20" s="28">
        <v>340</v>
      </c>
      <c r="D20" s="3">
        <f>ROUNDUP(C20*Contents!$AF$4,0)</f>
        <v>238</v>
      </c>
      <c r="E20" s="4">
        <f>ROUNDUP(C20*Contents!$AF$5,0)</f>
        <v>211</v>
      </c>
      <c r="F20" s="220"/>
    </row>
    <row r="21" spans="1:6" x14ac:dyDescent="0.2">
      <c r="A21" s="233"/>
      <c r="B21" s="5" t="s">
        <v>257</v>
      </c>
      <c r="C21" s="28">
        <v>77</v>
      </c>
      <c r="D21" s="3">
        <f>ROUNDUP(C21*Contents!$AF$4,0)</f>
        <v>54</v>
      </c>
      <c r="E21" s="4">
        <f>ROUNDUP(C21*Contents!$AF$5,0)</f>
        <v>48</v>
      </c>
      <c r="F21" s="220"/>
    </row>
    <row r="22" spans="1:6" x14ac:dyDescent="0.2">
      <c r="A22" s="522" t="s">
        <v>248</v>
      </c>
      <c r="B22" s="181" t="s">
        <v>235</v>
      </c>
      <c r="C22" s="173">
        <v>116</v>
      </c>
      <c r="D22" s="174">
        <f>ROUNDUP(C22*Contents!$AF$4,0)</f>
        <v>82</v>
      </c>
      <c r="E22" s="175">
        <f>ROUNDUP(C22*Contents!$AF$5,0)</f>
        <v>72</v>
      </c>
      <c r="F22" s="220"/>
    </row>
    <row r="23" spans="1:6" x14ac:dyDescent="0.2">
      <c r="A23" s="523"/>
      <c r="B23" s="182" t="s">
        <v>335</v>
      </c>
      <c r="C23" s="173">
        <v>530</v>
      </c>
      <c r="D23" s="174">
        <f>ROUNDUP(C23*Contents!$AF$4,0)</f>
        <v>371</v>
      </c>
      <c r="E23" s="175">
        <f>ROUNDUP(C23*Contents!$AF$5,0)</f>
        <v>328</v>
      </c>
      <c r="F23" s="220"/>
    </row>
    <row r="24" spans="1:6" x14ac:dyDescent="0.2">
      <c r="A24" s="523"/>
      <c r="B24" s="182" t="s">
        <v>238</v>
      </c>
      <c r="C24" s="173">
        <v>315</v>
      </c>
      <c r="D24" s="174">
        <f>ROUNDUP(C24*Contents!$AF$4,0)</f>
        <v>221</v>
      </c>
      <c r="E24" s="175">
        <f>ROUNDUP(C24*Contents!$AF$5,0)</f>
        <v>195</v>
      </c>
      <c r="F24" s="220"/>
    </row>
    <row r="25" spans="1:6" x14ac:dyDescent="0.2">
      <c r="A25" s="523"/>
      <c r="B25" s="182" t="s">
        <v>239</v>
      </c>
      <c r="C25" s="173">
        <v>220</v>
      </c>
      <c r="D25" s="174">
        <f>ROUNDUP(C25*Contents!$AF$4,0)</f>
        <v>154</v>
      </c>
      <c r="E25" s="175">
        <f>ROUNDUP(C25*Contents!$AF$5,0)</f>
        <v>136</v>
      </c>
      <c r="F25" s="220"/>
    </row>
    <row r="26" spans="1:6" x14ac:dyDescent="0.2">
      <c r="A26" s="523"/>
      <c r="B26" s="182" t="s">
        <v>240</v>
      </c>
      <c r="C26" s="173">
        <v>610</v>
      </c>
      <c r="D26" s="174">
        <f>ROUNDUP(C26*Contents!$AF$4,0)</f>
        <v>427</v>
      </c>
      <c r="E26" s="175">
        <f>ROUNDUP(C26*Contents!$AF$5,0)</f>
        <v>377</v>
      </c>
      <c r="F26" s="220"/>
    </row>
    <row r="27" spans="1:6" x14ac:dyDescent="0.2">
      <c r="A27" s="523"/>
      <c r="B27" s="182" t="s">
        <v>241</v>
      </c>
      <c r="C27" s="173">
        <v>80</v>
      </c>
      <c r="D27" s="174">
        <f>ROUNDUP(C27*Contents!$AF$4,0)</f>
        <v>56</v>
      </c>
      <c r="E27" s="175">
        <f>ROUNDUP(C27*Contents!$AF$5,0)</f>
        <v>50</v>
      </c>
      <c r="F27" s="220"/>
    </row>
    <row r="28" spans="1:6" x14ac:dyDescent="0.2">
      <c r="A28" s="524"/>
      <c r="B28" s="182" t="s">
        <v>242</v>
      </c>
      <c r="C28" s="173">
        <v>80</v>
      </c>
      <c r="D28" s="174">
        <f>ROUNDUP(C28*Contents!$AF$4,0)</f>
        <v>56</v>
      </c>
      <c r="E28" s="175">
        <f>ROUNDUP(C28*Contents!$AF$5,0)</f>
        <v>50</v>
      </c>
      <c r="F28" s="220"/>
    </row>
    <row r="29" spans="1:6" x14ac:dyDescent="0.2">
      <c r="A29" s="525" t="s">
        <v>249</v>
      </c>
      <c r="B29" s="97" t="s">
        <v>244</v>
      </c>
      <c r="C29" s="9">
        <v>570</v>
      </c>
      <c r="D29" s="3">
        <f>ROUNDUP(C29*Contents!$AF$4,0)</f>
        <v>399</v>
      </c>
      <c r="E29" s="4">
        <f>ROUNDUP(C29*Contents!$AF$5,0)</f>
        <v>353</v>
      </c>
      <c r="F29" s="220"/>
    </row>
    <row r="30" spans="1:6" x14ac:dyDescent="0.2">
      <c r="A30" s="526"/>
      <c r="B30" s="97" t="s">
        <v>251</v>
      </c>
      <c r="C30" s="9">
        <v>80</v>
      </c>
      <c r="D30" s="3">
        <f>ROUNDUP(C30*Contents!$AF$4,0)</f>
        <v>56</v>
      </c>
      <c r="E30" s="4">
        <f>ROUNDUP(C30*Contents!$AF$5,0)</f>
        <v>50</v>
      </c>
      <c r="F30" s="220"/>
    </row>
    <row r="31" spans="1:6" x14ac:dyDescent="0.2">
      <c r="A31" s="526"/>
      <c r="B31" s="97" t="s">
        <v>412</v>
      </c>
      <c r="C31" s="9">
        <v>285</v>
      </c>
      <c r="D31" s="3">
        <f>ROUNDUP(C31*Contents!$AF$4,0)</f>
        <v>200</v>
      </c>
      <c r="E31" s="4">
        <f>ROUNDUP(C31*Contents!$AF$5,0)</f>
        <v>177</v>
      </c>
      <c r="F31" s="220"/>
    </row>
    <row r="32" spans="1:6" x14ac:dyDescent="0.2">
      <c r="A32" s="527"/>
      <c r="B32" s="97" t="s">
        <v>413</v>
      </c>
      <c r="C32" s="9">
        <v>398</v>
      </c>
      <c r="D32" s="3">
        <f>ROUNDUP(C32*Contents!$AF$4,0)</f>
        <v>279</v>
      </c>
      <c r="E32" s="4">
        <f>ROUNDUP(C32*Contents!$AF$5,0)</f>
        <v>246</v>
      </c>
      <c r="F32" s="220"/>
    </row>
    <row r="33" spans="1:6" x14ac:dyDescent="0.2">
      <c r="A33" s="522" t="s">
        <v>258</v>
      </c>
      <c r="B33" s="182" t="s">
        <v>259</v>
      </c>
      <c r="C33" s="173">
        <v>790</v>
      </c>
      <c r="D33" s="174">
        <f>ROUNDUP(C33*Contents!$AF$4,0)</f>
        <v>553</v>
      </c>
      <c r="E33" s="175">
        <f>ROUNDUP(C33*Contents!$AF$5,0)</f>
        <v>489</v>
      </c>
      <c r="F33" s="220"/>
    </row>
    <row r="34" spans="1:6" x14ac:dyDescent="0.2">
      <c r="A34" s="528"/>
      <c r="B34" s="182" t="s">
        <v>237</v>
      </c>
      <c r="C34" s="173">
        <v>640</v>
      </c>
      <c r="D34" s="174">
        <f>ROUNDUP(C34*Contents!$AF$4,0)</f>
        <v>448</v>
      </c>
      <c r="E34" s="175">
        <f>ROUNDUP(C34*Contents!$AF$5,0)</f>
        <v>396</v>
      </c>
      <c r="F34" s="220"/>
    </row>
    <row r="35" spans="1:6" x14ac:dyDescent="0.2">
      <c r="A35" s="383" t="s">
        <v>260</v>
      </c>
      <c r="B35" s="97" t="s">
        <v>352</v>
      </c>
      <c r="C35" s="9">
        <v>215</v>
      </c>
      <c r="D35" s="3">
        <f>ROUNDUP(C35*Contents!$AF$4,0)</f>
        <v>151</v>
      </c>
      <c r="E35" s="4">
        <f>ROUNDUP(C35*Contents!$AF$5,0)</f>
        <v>133</v>
      </c>
      <c r="F35" s="220"/>
    </row>
    <row r="36" spans="1:6" x14ac:dyDescent="0.2">
      <c r="A36" s="384"/>
      <c r="B36" s="97" t="s">
        <v>353</v>
      </c>
      <c r="C36" s="9">
        <v>270</v>
      </c>
      <c r="D36" s="3">
        <f>ROUNDUP(C36*Contents!$AF$4,0)</f>
        <v>189</v>
      </c>
      <c r="E36" s="4">
        <f>ROUNDUP(C36*Contents!$AF$5,0)</f>
        <v>167</v>
      </c>
      <c r="F36" s="220"/>
    </row>
    <row r="37" spans="1:6" x14ac:dyDescent="0.2">
      <c r="A37" s="345" t="s">
        <v>246</v>
      </c>
      <c r="B37" s="345" t="s">
        <v>510</v>
      </c>
      <c r="C37" s="247">
        <v>160</v>
      </c>
      <c r="D37" s="247">
        <f>ROUNDUP(C37*Contents!$AF$4,0)</f>
        <v>112</v>
      </c>
      <c r="E37" s="248">
        <f>ROUNDUP(C37*Contents!$AF$5,0)</f>
        <v>99</v>
      </c>
      <c r="F37" s="216"/>
    </row>
    <row r="38" spans="1:6" ht="21" customHeight="1" x14ac:dyDescent="0.2"/>
    <row r="39" spans="1:6" ht="18" x14ac:dyDescent="0.2">
      <c r="A39" s="433" t="s">
        <v>694</v>
      </c>
      <c r="B39" s="434"/>
      <c r="C39" s="434"/>
      <c r="D39" s="434"/>
      <c r="E39" s="434"/>
      <c r="F39" s="435"/>
    </row>
    <row r="40" spans="1:6" x14ac:dyDescent="0.2">
      <c r="A40" s="382" t="s">
        <v>686</v>
      </c>
      <c r="B40" s="136"/>
      <c r="C40" s="98" t="s">
        <v>0</v>
      </c>
      <c r="D40" s="99" t="s">
        <v>1</v>
      </c>
      <c r="E40" s="100" t="s">
        <v>2</v>
      </c>
      <c r="F40" s="208"/>
    </row>
    <row r="41" spans="1:6" x14ac:dyDescent="0.2">
      <c r="A41" s="214" t="s">
        <v>687</v>
      </c>
      <c r="B41" s="5" t="s">
        <v>691</v>
      </c>
      <c r="C41" s="9">
        <v>90</v>
      </c>
      <c r="D41" s="3">
        <f>ROUNDUP(C41*Contents!$AF$4,0)</f>
        <v>63</v>
      </c>
      <c r="E41" s="4">
        <f>ROUNDUP(C41*Contents!$AF$5,0)</f>
        <v>56</v>
      </c>
      <c r="F41" s="220"/>
    </row>
    <row r="42" spans="1:6" x14ac:dyDescent="0.2">
      <c r="A42" s="214" t="s">
        <v>689</v>
      </c>
      <c r="B42" s="5" t="s">
        <v>690</v>
      </c>
      <c r="C42" s="9">
        <v>10</v>
      </c>
      <c r="D42" s="3">
        <f>ROUNDUP(C42*Contents!$AF$4,0)</f>
        <v>7</v>
      </c>
      <c r="E42" s="4">
        <f>ROUNDUP(C42*Contents!$AF$5,0)</f>
        <v>7</v>
      </c>
      <c r="F42" s="220"/>
    </row>
    <row r="43" spans="1:6" x14ac:dyDescent="0.2">
      <c r="A43" s="214" t="s">
        <v>688</v>
      </c>
      <c r="B43" s="5" t="s">
        <v>692</v>
      </c>
      <c r="C43" s="9">
        <v>142</v>
      </c>
      <c r="D43" s="3">
        <f>ROUNDUP(C43*Contents!$AF$4,0)</f>
        <v>100</v>
      </c>
      <c r="E43" s="4">
        <f>ROUNDUP(C43*Contents!$AF$5,0)</f>
        <v>88</v>
      </c>
      <c r="F43" s="220"/>
    </row>
    <row r="44" spans="1:6" x14ac:dyDescent="0.2">
      <c r="A44" s="5"/>
      <c r="B44" s="529" t="s">
        <v>693</v>
      </c>
      <c r="C44" s="530"/>
      <c r="D44" s="530"/>
      <c r="E44" s="531"/>
      <c r="F44" s="220"/>
    </row>
    <row r="45" spans="1:6" x14ac:dyDescent="0.2">
      <c r="A45" s="420"/>
      <c r="B45" s="421"/>
      <c r="C45" s="421"/>
      <c r="D45" s="421"/>
      <c r="E45" s="421"/>
      <c r="F45" s="422"/>
    </row>
  </sheetData>
  <mergeCells count="10">
    <mergeCell ref="A1:F1"/>
    <mergeCell ref="A17:E17"/>
    <mergeCell ref="A45:F45"/>
    <mergeCell ref="A4:A10"/>
    <mergeCell ref="A11:A14"/>
    <mergeCell ref="A22:A28"/>
    <mergeCell ref="A29:A32"/>
    <mergeCell ref="A33:A34"/>
    <mergeCell ref="B44:E44"/>
    <mergeCell ref="A39:F39"/>
  </mergeCells>
  <phoneticPr fontId="2" type="noConversion"/>
  <conditionalFormatting sqref="D2:E16 B44 D18:E37">
    <cfRule type="cellIs" dxfId="6" priority="7" stopIfTrue="1" operator="equal">
      <formula>0</formula>
    </cfRule>
  </conditionalFormatting>
  <conditionalFormatting sqref="D40:E40">
    <cfRule type="cellIs" dxfId="5" priority="6" stopIfTrue="1" operator="equal">
      <formula>0</formula>
    </cfRule>
  </conditionalFormatting>
  <conditionalFormatting sqref="D41:E41">
    <cfRule type="cellIs" dxfId="4" priority="5" stopIfTrue="1" operator="equal">
      <formula>0</formula>
    </cfRule>
  </conditionalFormatting>
  <conditionalFormatting sqref="D42">
    <cfRule type="cellIs" dxfId="3" priority="4" stopIfTrue="1" operator="equal">
      <formula>0</formula>
    </cfRule>
  </conditionalFormatting>
  <conditionalFormatting sqref="D43:E43">
    <cfRule type="cellIs" dxfId="2" priority="3" stopIfTrue="1" operator="equal">
      <formula>0</formula>
    </cfRule>
  </conditionalFormatting>
  <conditionalFormatting sqref="E42">
    <cfRule type="cellIs" dxfId="1" priority="1" stopIfTrue="1" operator="equal">
      <formula>0</formula>
    </cfRule>
  </conditionalFormatting>
  <printOptions horizontalCentered="1" verticalCentered="1"/>
  <pageMargins left="0.23622047244094491" right="0.23622047244094491" top="0.15748031496062992" bottom="0.35433070866141736" header="0.31496062992125984" footer="0.31496062992125984"/>
  <pageSetup paperSize="9" scale="80" orientation="landscape" r:id="rId1"/>
  <headerFooter alignWithMargins="0">
    <oddFooter>&amp;R&amp;8&amp;A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zoomScaleNormal="100" workbookViewId="0">
      <selection activeCell="C23" sqref="C23"/>
    </sheetView>
  </sheetViews>
  <sheetFormatPr defaultColWidth="22" defaultRowHeight="14.25" x14ac:dyDescent="0.2"/>
  <cols>
    <col min="1" max="1" width="25.7109375" style="1" customWidth="1"/>
    <col min="2" max="2" width="80.7109375" style="1" customWidth="1"/>
    <col min="3" max="6" width="15.7109375" style="1" customWidth="1"/>
    <col min="7" max="16384" width="22" style="1"/>
  </cols>
  <sheetData>
    <row r="1" spans="1:7" ht="20.25" customHeight="1" x14ac:dyDescent="0.2">
      <c r="A1" s="433" t="s">
        <v>263</v>
      </c>
      <c r="B1" s="434"/>
      <c r="C1" s="434"/>
      <c r="D1" s="434"/>
      <c r="E1" s="434"/>
      <c r="F1" s="435"/>
    </row>
    <row r="2" spans="1:7" x14ac:dyDescent="0.2">
      <c r="A2" s="252" t="s">
        <v>265</v>
      </c>
      <c r="B2" s="301"/>
      <c r="C2" s="302" t="s">
        <v>0</v>
      </c>
      <c r="D2" s="101" t="s">
        <v>1</v>
      </c>
      <c r="E2" s="299" t="s">
        <v>2</v>
      </c>
      <c r="F2" s="231"/>
    </row>
    <row r="3" spans="1:7" x14ac:dyDescent="0.2">
      <c r="A3" s="269" t="s">
        <v>732</v>
      </c>
      <c r="B3" s="80" t="s">
        <v>470</v>
      </c>
      <c r="C3" s="9">
        <v>286</v>
      </c>
      <c r="D3" s="3">
        <f>ROUNDUP(C3*Contents!$AF$4,0)</f>
        <v>201</v>
      </c>
      <c r="E3" s="4">
        <f>ROUNDUP(C3*Contents!$AF$5,0)</f>
        <v>177</v>
      </c>
      <c r="F3" s="220"/>
    </row>
    <row r="4" spans="1:7" x14ac:dyDescent="0.2">
      <c r="A4" s="269" t="s">
        <v>733</v>
      </c>
      <c r="B4" s="80" t="s">
        <v>471</v>
      </c>
      <c r="C4" s="9">
        <v>246</v>
      </c>
      <c r="D4" s="3">
        <f>ROUNDUP(C4*Contents!$AF$4,0)</f>
        <v>173</v>
      </c>
      <c r="E4" s="4">
        <f>ROUNDUP(C4*Contents!$AF$5,0)</f>
        <v>153</v>
      </c>
      <c r="F4" s="220"/>
    </row>
    <row r="5" spans="1:7" x14ac:dyDescent="0.2">
      <c r="A5" s="269" t="s">
        <v>734</v>
      </c>
      <c r="B5" s="80" t="s">
        <v>472</v>
      </c>
      <c r="C5" s="9">
        <v>286</v>
      </c>
      <c r="D5" s="3">
        <f>ROUNDUP(C5*Contents!$AF$4,0)</f>
        <v>201</v>
      </c>
      <c r="E5" s="4">
        <f>ROUNDUP(C5*Contents!$AF$5,0)</f>
        <v>177</v>
      </c>
      <c r="F5" s="220"/>
    </row>
    <row r="6" spans="1:7" x14ac:dyDescent="0.2">
      <c r="A6" s="269" t="s">
        <v>269</v>
      </c>
      <c r="B6" s="110" t="s">
        <v>473</v>
      </c>
      <c r="C6" s="9">
        <v>530</v>
      </c>
      <c r="D6" s="3">
        <f>ROUNDUP(C6*Contents!$AF$4,0)</f>
        <v>371</v>
      </c>
      <c r="E6" s="4">
        <f>ROUNDUP(C6*Contents!$AF$5,0)</f>
        <v>328</v>
      </c>
      <c r="F6" s="220"/>
    </row>
    <row r="7" spans="1:7" x14ac:dyDescent="0.2">
      <c r="A7" s="269" t="s">
        <v>367</v>
      </c>
      <c r="B7" s="110" t="s">
        <v>465</v>
      </c>
      <c r="C7" s="9">
        <v>825</v>
      </c>
      <c r="D7" s="3">
        <f>ROUNDUP(C7*Contents!$AF$4,0)</f>
        <v>578</v>
      </c>
      <c r="E7" s="4">
        <f>ROUNDUP(C7*Contents!$AF$5,0)</f>
        <v>510</v>
      </c>
      <c r="F7" s="220"/>
    </row>
    <row r="8" spans="1:7" x14ac:dyDescent="0.2">
      <c r="A8" s="269" t="s">
        <v>368</v>
      </c>
      <c r="B8" s="110" t="s">
        <v>466</v>
      </c>
      <c r="C8" s="9">
        <v>1170</v>
      </c>
      <c r="D8" s="3">
        <f>ROUNDUP(C8*Contents!$AF$4,0)</f>
        <v>819</v>
      </c>
      <c r="E8" s="4">
        <f>ROUNDUP(C8*Contents!$AF$5,0)</f>
        <v>724</v>
      </c>
      <c r="F8" s="220"/>
    </row>
    <row r="9" spans="1:7" x14ac:dyDescent="0.2">
      <c r="A9" s="269" t="s">
        <v>270</v>
      </c>
      <c r="B9" s="110" t="s">
        <v>474</v>
      </c>
      <c r="C9" s="9">
        <v>825</v>
      </c>
      <c r="D9" s="3">
        <f>ROUNDUP(C9*Contents!$AF$4,0)</f>
        <v>578</v>
      </c>
      <c r="E9" s="4">
        <f>ROUNDUP(C9*Contents!$AF$5,0)</f>
        <v>510</v>
      </c>
      <c r="F9" s="220"/>
    </row>
    <row r="10" spans="1:7" x14ac:dyDescent="0.2">
      <c r="A10" s="269" t="s">
        <v>706</v>
      </c>
      <c r="B10" s="110" t="s">
        <v>707</v>
      </c>
      <c r="C10" s="9">
        <v>398</v>
      </c>
      <c r="D10" s="3">
        <f>ROUNDUP(C10*Contents!$AF$4,0)</f>
        <v>279</v>
      </c>
      <c r="E10" s="4">
        <f>ROUNDUP(C10*Contents!$AF$5,0)</f>
        <v>246</v>
      </c>
      <c r="F10" s="220"/>
    </row>
    <row r="11" spans="1:7" x14ac:dyDescent="0.2">
      <c r="A11" s="269" t="s">
        <v>349</v>
      </c>
      <c r="B11" s="110" t="s">
        <v>475</v>
      </c>
      <c r="C11" s="30">
        <v>1108</v>
      </c>
      <c r="D11" s="3">
        <f>ROUNDUP(C11*Contents!$AF$4,0)</f>
        <v>776</v>
      </c>
      <c r="E11" s="4">
        <f>ROUNDUP(C11*Contents!$AF$5,0)</f>
        <v>685</v>
      </c>
      <c r="F11" s="220"/>
    </row>
    <row r="12" spans="1:7" x14ac:dyDescent="0.2">
      <c r="A12" s="233" t="s">
        <v>266</v>
      </c>
      <c r="B12" s="46"/>
      <c r="C12" s="47"/>
      <c r="D12" s="8"/>
      <c r="E12" s="145"/>
      <c r="F12" s="220"/>
      <c r="G12" s="10"/>
    </row>
    <row r="13" spans="1:7" x14ac:dyDescent="0.2">
      <c r="A13" s="233" t="s">
        <v>267</v>
      </c>
      <c r="B13" s="46" t="s">
        <v>282</v>
      </c>
      <c r="C13" s="9">
        <v>140</v>
      </c>
      <c r="D13" s="3">
        <f>ROUNDUP(C13*Contents!$AF$4,0)</f>
        <v>98</v>
      </c>
      <c r="E13" s="4">
        <f>ROUNDUP(C13*Contents!$AF$5,0)</f>
        <v>87</v>
      </c>
      <c r="F13" s="221"/>
      <c r="G13" s="10"/>
    </row>
    <row r="14" spans="1:7" x14ac:dyDescent="0.2">
      <c r="A14" s="233" t="s">
        <v>268</v>
      </c>
      <c r="B14" s="46" t="s">
        <v>283</v>
      </c>
      <c r="C14" s="9">
        <v>190</v>
      </c>
      <c r="D14" s="3">
        <f>ROUNDUP(C14*Contents!$AF$4,0)</f>
        <v>133</v>
      </c>
      <c r="E14" s="4">
        <f>ROUNDUP(C14*Contents!$AF$5,0)</f>
        <v>118</v>
      </c>
      <c r="F14" s="221"/>
      <c r="G14" s="10"/>
    </row>
    <row r="15" spans="1:7" ht="42" customHeight="1" x14ac:dyDescent="0.2">
      <c r="A15" s="233" t="s">
        <v>287</v>
      </c>
      <c r="B15" s="46" t="s">
        <v>631</v>
      </c>
      <c r="C15" s="9">
        <v>330</v>
      </c>
      <c r="D15" s="3">
        <f>ROUNDUP(C15*Contents!$AF$4,0)</f>
        <v>231</v>
      </c>
      <c r="E15" s="4">
        <f>ROUNDUP(C15*Contents!$AF$5,0)</f>
        <v>204</v>
      </c>
      <c r="F15" s="243"/>
      <c r="G15" s="10"/>
    </row>
    <row r="16" spans="1:7" ht="11.25" customHeight="1" x14ac:dyDescent="0.2">
      <c r="A16" s="193"/>
      <c r="B16" s="329"/>
      <c r="C16" s="8"/>
      <c r="D16" s="8"/>
      <c r="E16" s="183"/>
      <c r="F16" s="37"/>
    </row>
    <row r="17" spans="1:7" x14ac:dyDescent="0.2">
      <c r="A17" s="217" t="s">
        <v>272</v>
      </c>
      <c r="B17" s="136"/>
      <c r="C17" s="98" t="s">
        <v>0</v>
      </c>
      <c r="D17" s="99" t="s">
        <v>1</v>
      </c>
      <c r="E17" s="100" t="s">
        <v>2</v>
      </c>
      <c r="F17" s="208"/>
    </row>
    <row r="18" spans="1:7" x14ac:dyDescent="0.2">
      <c r="A18" s="269" t="s">
        <v>3</v>
      </c>
      <c r="B18" s="80" t="s">
        <v>273</v>
      </c>
      <c r="C18" s="30">
        <v>1896</v>
      </c>
      <c r="D18" s="3">
        <f>ROUNDUP(C18*Contents!$AF$4,0)</f>
        <v>1328</v>
      </c>
      <c r="E18" s="4">
        <f>ROUNDUP(C18*Contents!$AF$5,0)</f>
        <v>1172</v>
      </c>
      <c r="F18" s="220"/>
    </row>
    <row r="19" spans="1:7" ht="42.75" x14ac:dyDescent="0.2">
      <c r="A19" s="269" t="s">
        <v>683</v>
      </c>
      <c r="B19" s="80" t="s">
        <v>684</v>
      </c>
      <c r="C19" s="30">
        <v>3219</v>
      </c>
      <c r="D19" s="3">
        <f>ROUNDUP(C19*Contents!$AF$4,0)</f>
        <v>2254</v>
      </c>
      <c r="E19" s="4">
        <f>ROUNDUP(C19*Contents!$AF$5,0)</f>
        <v>1990</v>
      </c>
      <c r="F19" s="220"/>
    </row>
    <row r="20" spans="1:7" ht="28.5" x14ac:dyDescent="0.2">
      <c r="A20" s="269" t="s">
        <v>601</v>
      </c>
      <c r="B20" s="110" t="s">
        <v>602</v>
      </c>
      <c r="C20" s="30">
        <v>1458</v>
      </c>
      <c r="D20" s="3">
        <f>ROUNDUP(C20*Contents!$AF$4,0)</f>
        <v>1021</v>
      </c>
      <c r="E20" s="4">
        <f>ROUNDUP(C20*Contents!$AF$5,0)</f>
        <v>902</v>
      </c>
      <c r="F20" s="220"/>
    </row>
    <row r="21" spans="1:7" x14ac:dyDescent="0.2">
      <c r="A21" s="233" t="s">
        <v>108</v>
      </c>
      <c r="B21" s="46"/>
      <c r="C21" s="381"/>
      <c r="D21" s="8"/>
      <c r="E21" s="145"/>
      <c r="F21" s="220"/>
      <c r="G21" s="10"/>
    </row>
    <row r="22" spans="1:7" x14ac:dyDescent="0.2">
      <c r="A22" s="233" t="s">
        <v>220</v>
      </c>
      <c r="B22" s="109" t="s">
        <v>345</v>
      </c>
      <c r="C22" s="30">
        <v>345</v>
      </c>
      <c r="D22" s="3">
        <f>ROUNDUP(C22*Contents!$AF$4,0)</f>
        <v>242</v>
      </c>
      <c r="E22" s="4">
        <f>ROUNDUP(C22*Contents!$AF$5,0)</f>
        <v>214</v>
      </c>
      <c r="F22" s="220"/>
    </row>
    <row r="23" spans="1:7" x14ac:dyDescent="0.2">
      <c r="A23" s="269" t="s">
        <v>269</v>
      </c>
      <c r="B23" s="110" t="s">
        <v>685</v>
      </c>
      <c r="C23" s="30">
        <v>530</v>
      </c>
      <c r="D23" s="9">
        <f>ROUNDUP(C23*Contents!$AF$4,0)</f>
        <v>371</v>
      </c>
      <c r="E23" s="4">
        <f>ROUNDUP(C23*Contents!$AF$5,0)</f>
        <v>328</v>
      </c>
      <c r="F23" s="243"/>
    </row>
    <row r="24" spans="1:7" ht="10.5" customHeight="1" x14ac:dyDescent="0.2">
      <c r="A24" s="193"/>
      <c r="B24" s="330"/>
      <c r="C24" s="331"/>
      <c r="D24" s="8"/>
      <c r="E24" s="183"/>
      <c r="F24" s="37"/>
    </row>
    <row r="25" spans="1:7" x14ac:dyDescent="0.2">
      <c r="A25" s="532" t="s">
        <v>514</v>
      </c>
      <c r="B25" s="533"/>
      <c r="C25" s="98" t="s">
        <v>0</v>
      </c>
      <c r="D25" s="99" t="s">
        <v>1</v>
      </c>
      <c r="E25" s="100" t="s">
        <v>2</v>
      </c>
      <c r="F25" s="208"/>
    </row>
    <row r="26" spans="1:7" x14ac:dyDescent="0.2">
      <c r="A26" s="214" t="s">
        <v>4</v>
      </c>
      <c r="B26" s="5" t="s">
        <v>5</v>
      </c>
      <c r="C26" s="125">
        <v>375</v>
      </c>
      <c r="D26" s="3">
        <f>ROUNDUP(C26*Contents!$AF$4,0)</f>
        <v>263</v>
      </c>
      <c r="E26" s="4">
        <f>ROUNDUP(C26*Contents!$AF$5,0)</f>
        <v>232</v>
      </c>
      <c r="F26" s="220"/>
    </row>
    <row r="27" spans="1:7" x14ac:dyDescent="0.2">
      <c r="A27" s="214" t="s">
        <v>6</v>
      </c>
      <c r="B27" s="5" t="s">
        <v>284</v>
      </c>
      <c r="C27" s="378">
        <v>435</v>
      </c>
      <c r="D27" s="3">
        <f>ROUNDUP(C27*Contents!$AF$4,0)</f>
        <v>305</v>
      </c>
      <c r="E27" s="4">
        <f>ROUNDUP(C27*Contents!$AF$5,0)</f>
        <v>269</v>
      </c>
      <c r="F27" s="220"/>
    </row>
    <row r="28" spans="1:7" x14ac:dyDescent="0.2">
      <c r="A28" s="235"/>
      <c r="B28" s="7"/>
      <c r="C28" s="8"/>
      <c r="D28" s="8"/>
      <c r="E28" s="145"/>
      <c r="F28" s="220"/>
    </row>
    <row r="29" spans="1:7" x14ac:dyDescent="0.2">
      <c r="A29" s="214" t="s">
        <v>7</v>
      </c>
      <c r="B29" s="5" t="s">
        <v>285</v>
      </c>
      <c r="C29" s="125">
        <v>505</v>
      </c>
      <c r="D29" s="3">
        <f>ROUNDUP(C29*Contents!$AF$4,0)</f>
        <v>354</v>
      </c>
      <c r="E29" s="4">
        <f>ROUNDUP(C29*Contents!$AF$5,0)</f>
        <v>313</v>
      </c>
      <c r="F29" s="220"/>
    </row>
    <row r="30" spans="1:7" x14ac:dyDescent="0.2">
      <c r="A30" s="214" t="s">
        <v>8</v>
      </c>
      <c r="B30" s="6" t="s">
        <v>672</v>
      </c>
      <c r="C30" s="125">
        <v>630</v>
      </c>
      <c r="D30" s="3">
        <f>ROUNDUP(C30*Contents!$AF$4,0)</f>
        <v>441</v>
      </c>
      <c r="E30" s="4">
        <f>ROUNDUP(C30*Contents!$AF$5,0)</f>
        <v>390</v>
      </c>
      <c r="F30" s="220"/>
    </row>
    <row r="31" spans="1:7" ht="14.25" customHeight="1" x14ac:dyDescent="0.2">
      <c r="A31" s="214" t="s">
        <v>9</v>
      </c>
      <c r="B31" s="6" t="s">
        <v>673</v>
      </c>
      <c r="C31" s="125">
        <v>720</v>
      </c>
      <c r="D31" s="3">
        <f>ROUNDUP(C31*Contents!$AF$4,0)</f>
        <v>504</v>
      </c>
      <c r="E31" s="4">
        <f>ROUNDUP(C31*Contents!$AF$5,0)</f>
        <v>445</v>
      </c>
      <c r="F31" s="220"/>
    </row>
    <row r="32" spans="1:7" x14ac:dyDescent="0.2">
      <c r="A32" s="235"/>
      <c r="B32" s="7"/>
      <c r="C32" s="8"/>
      <c r="D32" s="8"/>
      <c r="E32" s="145"/>
      <c r="F32" s="220"/>
    </row>
    <row r="33" spans="1:6" x14ac:dyDescent="0.2">
      <c r="A33" s="214" t="s">
        <v>10</v>
      </c>
      <c r="B33" s="5" t="s">
        <v>285</v>
      </c>
      <c r="C33" s="125">
        <v>505</v>
      </c>
      <c r="D33" s="3">
        <f>ROUNDUP(C33*Contents!$AF$4,0)</f>
        <v>354</v>
      </c>
      <c r="E33" s="4">
        <f>ROUNDUP(C33*Contents!$AF$5,0)</f>
        <v>313</v>
      </c>
      <c r="F33" s="220"/>
    </row>
    <row r="34" spans="1:6" x14ac:dyDescent="0.2">
      <c r="A34" s="214" t="s">
        <v>11</v>
      </c>
      <c r="B34" s="6" t="s">
        <v>672</v>
      </c>
      <c r="C34" s="125">
        <v>630</v>
      </c>
      <c r="D34" s="3">
        <f>ROUNDUP(C34*Contents!$AF$4,0)</f>
        <v>441</v>
      </c>
      <c r="E34" s="4">
        <f>ROUNDUP(C34*Contents!$AF$5,0)</f>
        <v>390</v>
      </c>
      <c r="F34" s="220"/>
    </row>
    <row r="35" spans="1:6" ht="17.25" customHeight="1" x14ac:dyDescent="0.2">
      <c r="A35" s="214" t="s">
        <v>12</v>
      </c>
      <c r="B35" s="6" t="s">
        <v>673</v>
      </c>
      <c r="C35" s="125">
        <v>720</v>
      </c>
      <c r="D35" s="3">
        <f>ROUNDUP(C35*Contents!$AF$4,0)</f>
        <v>504</v>
      </c>
      <c r="E35" s="4">
        <f>ROUNDUP(C35*Contents!$AF$5,0)</f>
        <v>445</v>
      </c>
      <c r="F35" s="220"/>
    </row>
    <row r="36" spans="1:6" x14ac:dyDescent="0.2">
      <c r="A36" s="235"/>
      <c r="B36" s="7"/>
      <c r="C36" s="8"/>
      <c r="D36" s="8"/>
      <c r="E36" s="145"/>
      <c r="F36" s="220"/>
    </row>
    <row r="37" spans="1:6" x14ac:dyDescent="0.2">
      <c r="A37" s="234" t="s">
        <v>13</v>
      </c>
      <c r="B37" s="6" t="s">
        <v>286</v>
      </c>
      <c r="C37" s="125">
        <v>545</v>
      </c>
      <c r="D37" s="3">
        <f>ROUNDUP(C37*Contents!$AF$4,0)</f>
        <v>382</v>
      </c>
      <c r="E37" s="4">
        <f>ROUNDUP(C37*Contents!$AF$5,0)</f>
        <v>337</v>
      </c>
      <c r="F37" s="220"/>
    </row>
    <row r="38" spans="1:6" ht="28.5" x14ac:dyDescent="0.2">
      <c r="A38" s="214" t="s">
        <v>14</v>
      </c>
      <c r="B38" s="6" t="s">
        <v>670</v>
      </c>
      <c r="C38" s="125">
        <v>665</v>
      </c>
      <c r="D38" s="3">
        <f>ROUNDUP(C38*Contents!$AF$4,0)</f>
        <v>466</v>
      </c>
      <c r="E38" s="4">
        <f>ROUNDUP(C38*Contents!$AF$5,0)</f>
        <v>411</v>
      </c>
      <c r="F38" s="220"/>
    </row>
    <row r="39" spans="1:6" ht="28.5" x14ac:dyDescent="0.2">
      <c r="A39" s="214" t="s">
        <v>15</v>
      </c>
      <c r="B39" s="6" t="s">
        <v>671</v>
      </c>
      <c r="C39" s="125">
        <v>785</v>
      </c>
      <c r="D39" s="3">
        <f>ROUNDUP(C39*Contents!$AF$4,0)</f>
        <v>550</v>
      </c>
      <c r="E39" s="4">
        <f>ROUNDUP(C39*Contents!$AF$5,0)</f>
        <v>486</v>
      </c>
      <c r="F39" s="220"/>
    </row>
    <row r="40" spans="1:6" ht="12" customHeight="1" x14ac:dyDescent="0.2">
      <c r="A40" s="234"/>
      <c r="B40" s="194"/>
      <c r="C40" s="8"/>
      <c r="D40" s="8"/>
      <c r="E40" s="146"/>
      <c r="F40" s="220"/>
    </row>
    <row r="41" spans="1:6" x14ac:dyDescent="0.2">
      <c r="A41" s="534"/>
      <c r="B41" s="535"/>
      <c r="C41" s="535"/>
      <c r="D41" s="535"/>
      <c r="E41" s="535"/>
      <c r="F41" s="536"/>
    </row>
  </sheetData>
  <mergeCells count="3">
    <mergeCell ref="A25:B25"/>
    <mergeCell ref="A41:F41"/>
    <mergeCell ref="A1:F1"/>
  </mergeCells>
  <phoneticPr fontId="2" type="noConversion"/>
  <conditionalFormatting sqref="D2:E40">
    <cfRule type="cellIs" dxfId="0" priority="2" stopIfTrue="1" operator="equal">
      <formula>0</formula>
    </cfRule>
  </conditionalFormatting>
  <printOptions horizontalCentered="1"/>
  <pageMargins left="0.23622047244094491" right="0.23622047244094491" top="0.27559055118110237" bottom="0.31496062992125984" header="0.31496062992125984" footer="0.27559055118110237"/>
  <pageSetup paperSize="9" scale="80" orientation="landscape" r:id="rId1"/>
  <headerFooter alignWithMargins="0">
    <oddFooter>&amp;R&amp;8&amp;A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0"/>
  <sheetViews>
    <sheetView zoomScaleNormal="100" workbookViewId="0">
      <selection activeCell="B33" sqref="B33"/>
    </sheetView>
  </sheetViews>
  <sheetFormatPr defaultRowHeight="14.25" x14ac:dyDescent="0.2"/>
  <cols>
    <col min="1" max="1" width="9.140625" style="1"/>
    <col min="2" max="2" width="25.85546875" style="1" customWidth="1"/>
    <col min="3" max="3" width="80.85546875" style="1" customWidth="1"/>
    <col min="4" max="7" width="15.7109375" style="1" customWidth="1"/>
    <col min="8" max="16384" width="9.140625" style="1"/>
  </cols>
  <sheetData>
    <row r="1" spans="2:7" ht="18" x14ac:dyDescent="0.25">
      <c r="B1" s="413" t="s">
        <v>729</v>
      </c>
      <c r="C1" s="414"/>
      <c r="D1" s="414"/>
      <c r="E1" s="414"/>
      <c r="F1" s="414"/>
      <c r="G1" s="415"/>
    </row>
    <row r="2" spans="2:7" x14ac:dyDescent="0.2">
      <c r="B2" s="327"/>
      <c r="C2" s="53"/>
      <c r="D2" s="416"/>
      <c r="E2" s="416"/>
      <c r="F2" s="416"/>
      <c r="G2" s="417"/>
    </row>
    <row r="3" spans="2:7" x14ac:dyDescent="0.2">
      <c r="B3" s="317"/>
      <c r="C3" s="418" t="s">
        <v>299</v>
      </c>
      <c r="D3" s="418"/>
      <c r="E3" s="418"/>
      <c r="F3" s="54"/>
      <c r="G3" s="318"/>
    </row>
    <row r="4" spans="2:7" x14ac:dyDescent="0.2">
      <c r="B4" s="319"/>
      <c r="C4" s="419" t="s">
        <v>174</v>
      </c>
      <c r="D4" s="419"/>
      <c r="E4" s="419"/>
      <c r="F4" s="55"/>
      <c r="G4" s="320"/>
    </row>
    <row r="5" spans="2:7" ht="16.5" customHeight="1" x14ac:dyDescent="0.2">
      <c r="B5" s="321"/>
      <c r="C5" s="56" t="s">
        <v>0</v>
      </c>
      <c r="D5" s="56" t="s">
        <v>358</v>
      </c>
      <c r="E5" s="57" t="s">
        <v>175</v>
      </c>
      <c r="F5" s="58"/>
      <c r="G5" s="223"/>
    </row>
    <row r="6" spans="2:7" ht="15.75" customHeight="1" x14ac:dyDescent="0.2">
      <c r="B6" s="321"/>
      <c r="C6" s="121" t="s">
        <v>722</v>
      </c>
      <c r="D6" s="121" t="s">
        <v>722</v>
      </c>
      <c r="E6" s="120">
        <v>0.1</v>
      </c>
      <c r="F6" s="58"/>
      <c r="G6" s="223"/>
    </row>
    <row r="7" spans="2:7" ht="15.75" customHeight="1" x14ac:dyDescent="0.2">
      <c r="B7" s="321"/>
      <c r="C7" s="121" t="s">
        <v>723</v>
      </c>
      <c r="D7" s="121" t="s">
        <v>726</v>
      </c>
      <c r="E7" s="120">
        <v>0.15</v>
      </c>
      <c r="F7" s="58"/>
      <c r="G7" s="223"/>
    </row>
    <row r="8" spans="2:7" ht="15.75" customHeight="1" x14ac:dyDescent="0.2">
      <c r="B8" s="321"/>
      <c r="C8" s="121" t="s">
        <v>724</v>
      </c>
      <c r="D8" s="121" t="s">
        <v>727</v>
      </c>
      <c r="E8" s="120">
        <v>0.2</v>
      </c>
      <c r="F8" s="58"/>
      <c r="G8" s="223"/>
    </row>
    <row r="9" spans="2:7" ht="15.75" customHeight="1" x14ac:dyDescent="0.2">
      <c r="B9" s="321"/>
      <c r="C9" s="121" t="s">
        <v>725</v>
      </c>
      <c r="D9" s="121" t="s">
        <v>728</v>
      </c>
      <c r="E9" s="120">
        <v>0.25</v>
      </c>
      <c r="F9" s="58"/>
      <c r="G9" s="223"/>
    </row>
    <row r="10" spans="2:7" ht="16.5" customHeight="1" x14ac:dyDescent="0.2">
      <c r="B10" s="322"/>
      <c r="C10" s="405"/>
      <c r="D10" s="406"/>
      <c r="E10" s="407"/>
      <c r="F10" s="58"/>
      <c r="G10" s="223"/>
    </row>
    <row r="11" spans="2:7" ht="12" customHeight="1" x14ac:dyDescent="0.2">
      <c r="B11" s="423"/>
      <c r="C11" s="424"/>
      <c r="D11" s="424"/>
      <c r="E11" s="424"/>
      <c r="F11" s="424"/>
      <c r="G11" s="425"/>
    </row>
    <row r="12" spans="2:7" ht="15" x14ac:dyDescent="0.25">
      <c r="B12" s="222"/>
      <c r="C12" s="59" t="s">
        <v>67</v>
      </c>
      <c r="D12" s="10"/>
      <c r="E12" s="10"/>
      <c r="F12" s="60"/>
      <c r="G12" s="220"/>
    </row>
    <row r="13" spans="2:7" x14ac:dyDescent="0.2">
      <c r="B13" s="222"/>
      <c r="C13" s="426" t="s">
        <v>226</v>
      </c>
      <c r="D13" s="426"/>
      <c r="E13" s="426"/>
      <c r="F13" s="60"/>
      <c r="G13" s="220"/>
    </row>
    <row r="14" spans="2:7" x14ac:dyDescent="0.2">
      <c r="B14" s="222"/>
      <c r="C14" s="426" t="s">
        <v>227</v>
      </c>
      <c r="D14" s="426"/>
      <c r="E14" s="426"/>
      <c r="F14" s="60"/>
      <c r="G14" s="220"/>
    </row>
    <row r="15" spans="2:7" ht="14.25" customHeight="1" x14ac:dyDescent="0.2">
      <c r="B15" s="222"/>
      <c r="C15" s="426" t="s">
        <v>337</v>
      </c>
      <c r="D15" s="426"/>
      <c r="E15" s="426"/>
      <c r="F15" s="60"/>
      <c r="G15" s="220"/>
    </row>
    <row r="16" spans="2:7" ht="14.25" customHeight="1" x14ac:dyDescent="0.2">
      <c r="B16" s="222"/>
      <c r="C16" s="188"/>
      <c r="D16" s="188"/>
      <c r="E16" s="188"/>
      <c r="F16" s="60"/>
      <c r="G16" s="220"/>
    </row>
    <row r="17" spans="2:7" x14ac:dyDescent="0.2">
      <c r="B17" s="222"/>
      <c r="C17" s="427" t="s">
        <v>233</v>
      </c>
      <c r="D17" s="427"/>
      <c r="E17" s="427"/>
      <c r="F17" s="60"/>
      <c r="G17" s="220"/>
    </row>
    <row r="18" spans="2:7" x14ac:dyDescent="0.2">
      <c r="B18" s="222"/>
      <c r="C18" s="427" t="s">
        <v>176</v>
      </c>
      <c r="D18" s="427"/>
      <c r="E18" s="427"/>
      <c r="F18" s="60"/>
      <c r="G18" s="220"/>
    </row>
    <row r="19" spans="2:7" ht="10.5" customHeight="1" x14ac:dyDescent="0.2">
      <c r="B19" s="323"/>
      <c r="C19" s="324"/>
      <c r="D19" s="324"/>
      <c r="E19" s="325"/>
      <c r="F19" s="326"/>
      <c r="G19" s="278"/>
    </row>
    <row r="20" spans="2:7" ht="12" customHeight="1" x14ac:dyDescent="0.2">
      <c r="B20" s="314"/>
      <c r="C20" s="314"/>
      <c r="D20" s="314"/>
      <c r="E20" s="315"/>
      <c r="F20" s="316"/>
      <c r="G20" s="202"/>
    </row>
    <row r="21" spans="2:7" ht="28.5" x14ac:dyDescent="0.2">
      <c r="B21" s="61" t="s">
        <v>177</v>
      </c>
      <c r="C21" s="61" t="s">
        <v>18</v>
      </c>
      <c r="D21" s="62" t="s">
        <v>178</v>
      </c>
      <c r="E21" s="303" t="s">
        <v>179</v>
      </c>
      <c r="F21" s="63" t="s">
        <v>180</v>
      </c>
      <c r="G21" s="304"/>
    </row>
    <row r="22" spans="2:7" ht="7.5" customHeight="1" x14ac:dyDescent="0.2">
      <c r="B22" s="203"/>
      <c r="C22" s="203"/>
      <c r="D22" s="204"/>
      <c r="E22" s="205"/>
      <c r="F22" s="206"/>
      <c r="G22" s="313"/>
    </row>
    <row r="23" spans="2:7" x14ac:dyDescent="0.2">
      <c r="B23" s="207" t="s">
        <v>479</v>
      </c>
      <c r="C23" s="107"/>
      <c r="D23" s="108" t="s">
        <v>0</v>
      </c>
      <c r="E23" s="132" t="s">
        <v>1</v>
      </c>
      <c r="F23" s="133" t="s">
        <v>2</v>
      </c>
      <c r="G23" s="208"/>
    </row>
    <row r="24" spans="2:7" x14ac:dyDescent="0.2">
      <c r="B24" s="376" t="s">
        <v>359</v>
      </c>
      <c r="C24" s="64" t="s">
        <v>481</v>
      </c>
      <c r="D24" s="65">
        <v>182</v>
      </c>
      <c r="E24" s="3">
        <f>ROUNDUP(D24*Contents!$AF$4,0)</f>
        <v>128</v>
      </c>
      <c r="F24" s="26">
        <f>ROUNDUP(D24*Contents!$AF$5,0)</f>
        <v>113</v>
      </c>
      <c r="G24" s="209"/>
    </row>
    <row r="25" spans="2:7" x14ac:dyDescent="0.2">
      <c r="B25" s="61" t="s">
        <v>396</v>
      </c>
      <c r="C25" s="64" t="s">
        <v>389</v>
      </c>
      <c r="D25" s="65">
        <v>170</v>
      </c>
      <c r="E25" s="3">
        <f>ROUNDUP(D25*Contents!$AF$4,0)</f>
        <v>119</v>
      </c>
      <c r="F25" s="26">
        <f>ROUNDUP(D25*Contents!$AF$5,0)</f>
        <v>106</v>
      </c>
      <c r="G25" s="210"/>
    </row>
    <row r="26" spans="2:7" x14ac:dyDescent="0.2">
      <c r="B26" s="61" t="s">
        <v>361</v>
      </c>
      <c r="C26" s="64" t="s">
        <v>482</v>
      </c>
      <c r="D26" s="65">
        <v>87</v>
      </c>
      <c r="E26" s="3">
        <f>ROUNDUP(D26*Contents!$AF$4,0)</f>
        <v>61</v>
      </c>
      <c r="F26" s="26">
        <f>ROUNDUP(D26*Contents!$AF$5,0)</f>
        <v>54</v>
      </c>
      <c r="G26" s="210"/>
    </row>
    <row r="27" spans="2:7" x14ac:dyDescent="0.2">
      <c r="B27" s="61" t="s">
        <v>437</v>
      </c>
      <c r="C27" s="211" t="s">
        <v>438</v>
      </c>
      <c r="D27" s="377">
        <v>10</v>
      </c>
      <c r="E27" s="3">
        <f>ROUNDUP(D27*Contents!$AF$4,0)</f>
        <v>7</v>
      </c>
      <c r="F27" s="26">
        <f>ROUNDUP(D27*Contents!$AF$5,0)</f>
        <v>7</v>
      </c>
      <c r="G27" s="210"/>
    </row>
    <row r="28" spans="2:7" x14ac:dyDescent="0.2">
      <c r="B28" s="61" t="s">
        <v>360</v>
      </c>
      <c r="C28" s="66" t="s">
        <v>483</v>
      </c>
      <c r="D28" s="65">
        <v>226</v>
      </c>
      <c r="E28" s="3">
        <f>ROUNDUP(D28*Contents!$AF$4,0)</f>
        <v>159</v>
      </c>
      <c r="F28" s="26">
        <f>ROUNDUP(D28*Contents!$AF$5,0)</f>
        <v>140</v>
      </c>
      <c r="G28" s="210"/>
    </row>
    <row r="29" spans="2:7" x14ac:dyDescent="0.2">
      <c r="B29" s="212" t="s">
        <v>519</v>
      </c>
      <c r="C29" s="163" t="s">
        <v>652</v>
      </c>
      <c r="D29" s="165">
        <v>92</v>
      </c>
      <c r="E29" s="164">
        <f>ROUNDUP(D29*Contents!$AF$4,0)</f>
        <v>65</v>
      </c>
      <c r="F29" s="166">
        <f>ROUNDUP(D29*Contents!$AF$5,0)</f>
        <v>57</v>
      </c>
      <c r="G29" s="210"/>
    </row>
    <row r="30" spans="2:7" ht="11.25" customHeight="1" x14ac:dyDescent="0.2">
      <c r="B30" s="213"/>
      <c r="C30" s="192"/>
      <c r="D30" s="67"/>
      <c r="E30" s="8"/>
      <c r="F30" s="146"/>
      <c r="G30" s="210"/>
    </row>
    <row r="31" spans="2:7" ht="14.25" customHeight="1" x14ac:dyDescent="0.2">
      <c r="B31" s="61" t="s">
        <v>501</v>
      </c>
      <c r="C31" s="64" t="s">
        <v>502</v>
      </c>
      <c r="D31" s="65">
        <v>240</v>
      </c>
      <c r="E31" s="3">
        <f>ROUNDUP(D31*Contents!$AF$4,0)</f>
        <v>168</v>
      </c>
      <c r="F31" s="26">
        <f>ROUNDUP(D31*Contents!$AF$5,0)</f>
        <v>149</v>
      </c>
      <c r="G31" s="210"/>
    </row>
    <row r="32" spans="2:7" x14ac:dyDescent="0.2">
      <c r="B32" s="61" t="s">
        <v>392</v>
      </c>
      <c r="C32" s="64" t="s">
        <v>458</v>
      </c>
      <c r="D32" s="65">
        <v>405</v>
      </c>
      <c r="E32" s="3">
        <f>ROUNDUP(D32*Contents!$AF$4,0)</f>
        <v>284</v>
      </c>
      <c r="F32" s="26">
        <f>ROUNDUP(D32*Contents!$AF$5,0)</f>
        <v>251</v>
      </c>
      <c r="G32" s="210"/>
    </row>
    <row r="33" spans="2:7" x14ac:dyDescent="0.2">
      <c r="B33" s="61" t="s">
        <v>395</v>
      </c>
      <c r="C33" s="154" t="s">
        <v>459</v>
      </c>
      <c r="D33" s="65">
        <v>365</v>
      </c>
      <c r="E33" s="3">
        <f>ROUNDUP(D33*Contents!$AF$4,0)</f>
        <v>256</v>
      </c>
      <c r="F33" s="26">
        <f>ROUNDUP(D33*Contents!$AF$5,0)</f>
        <v>226</v>
      </c>
      <c r="G33" s="210"/>
    </row>
    <row r="34" spans="2:7" ht="15" customHeight="1" x14ac:dyDescent="0.2">
      <c r="B34" s="213"/>
      <c r="C34" s="192"/>
      <c r="D34" s="67"/>
      <c r="E34" s="12"/>
      <c r="F34" s="147"/>
      <c r="G34" s="210"/>
    </row>
    <row r="35" spans="2:7" x14ac:dyDescent="0.2">
      <c r="B35" s="214" t="s">
        <v>504</v>
      </c>
      <c r="C35" s="6" t="s">
        <v>539</v>
      </c>
      <c r="D35" s="9">
        <v>204</v>
      </c>
      <c r="E35" s="3">
        <f>ROUNDUP(D35*Contents!$AF$4,0)</f>
        <v>143</v>
      </c>
      <c r="F35" s="26">
        <f>ROUNDUP(D35*Contents!$AF$5,0)</f>
        <v>127</v>
      </c>
      <c r="G35" s="210"/>
    </row>
    <row r="36" spans="2:7" x14ac:dyDescent="0.2">
      <c r="B36" s="213" t="s">
        <v>505</v>
      </c>
      <c r="C36" s="64" t="s">
        <v>540</v>
      </c>
      <c r="D36" s="9">
        <v>365</v>
      </c>
      <c r="E36" s="3">
        <f>ROUNDUP(D36*Contents!$AF$4,0)</f>
        <v>256</v>
      </c>
      <c r="F36" s="26">
        <f>ROUNDUP(D36*Contents!$AF$5,0)</f>
        <v>226</v>
      </c>
      <c r="G36" s="210"/>
    </row>
    <row r="37" spans="2:7" x14ac:dyDescent="0.2">
      <c r="B37" s="213" t="s">
        <v>506</v>
      </c>
      <c r="C37" s="64" t="s">
        <v>541</v>
      </c>
      <c r="D37" s="9">
        <v>580</v>
      </c>
      <c r="E37" s="3">
        <f>ROUNDUP(D37*Contents!$AF$4,0)</f>
        <v>406</v>
      </c>
      <c r="F37" s="26">
        <f>ROUNDUP(D37*Contents!$AF$5,0)</f>
        <v>359</v>
      </c>
      <c r="G37" s="210"/>
    </row>
    <row r="38" spans="2:7" x14ac:dyDescent="0.2">
      <c r="B38" s="213" t="s">
        <v>503</v>
      </c>
      <c r="C38" s="6" t="s">
        <v>508</v>
      </c>
      <c r="D38" s="9">
        <v>239</v>
      </c>
      <c r="E38" s="3">
        <f>ROUNDUP(D38*Contents!$AF$4,0)</f>
        <v>168</v>
      </c>
      <c r="F38" s="26">
        <f>ROUNDUP(D38*Contents!$AF$5,0)</f>
        <v>148</v>
      </c>
      <c r="G38" s="210"/>
    </row>
    <row r="39" spans="2:7" x14ac:dyDescent="0.2">
      <c r="B39" s="214" t="s">
        <v>536</v>
      </c>
      <c r="C39" s="6" t="s">
        <v>542</v>
      </c>
      <c r="D39" s="9">
        <v>234</v>
      </c>
      <c r="E39" s="3">
        <f>ROUNDUP(D39*Contents!$AF$4,0)</f>
        <v>164</v>
      </c>
      <c r="F39" s="26">
        <f>ROUNDUP(D39*Contents!$AF$5,0)</f>
        <v>145</v>
      </c>
      <c r="G39" s="210"/>
    </row>
    <row r="40" spans="2:7" x14ac:dyDescent="0.2">
      <c r="B40" s="214" t="s">
        <v>537</v>
      </c>
      <c r="C40" s="64" t="s">
        <v>543</v>
      </c>
      <c r="D40" s="9">
        <v>440</v>
      </c>
      <c r="E40" s="3">
        <f>ROUNDUP(D40*Contents!$AF$4,0)</f>
        <v>308</v>
      </c>
      <c r="F40" s="26">
        <f>ROUNDUP(D40*Contents!$AF$5,0)</f>
        <v>272</v>
      </c>
      <c r="G40" s="210"/>
    </row>
    <row r="41" spans="2:7" x14ac:dyDescent="0.2">
      <c r="B41" s="214" t="s">
        <v>538</v>
      </c>
      <c r="C41" s="64" t="s">
        <v>544</v>
      </c>
      <c r="D41" s="9">
        <v>650</v>
      </c>
      <c r="E41" s="3">
        <f>ROUNDUP(D41*Contents!$AF$4,0)</f>
        <v>455</v>
      </c>
      <c r="F41" s="26">
        <f>ROUNDUP(D41*Contents!$AF$5,0)</f>
        <v>402</v>
      </c>
      <c r="G41" s="210"/>
    </row>
    <row r="42" spans="2:7" x14ac:dyDescent="0.2">
      <c r="B42" s="214" t="s">
        <v>187</v>
      </c>
      <c r="C42" s="6" t="s">
        <v>188</v>
      </c>
      <c r="D42" s="9">
        <v>285</v>
      </c>
      <c r="E42" s="3">
        <f>ROUNDUP(D42*Contents!$AF$4,0)</f>
        <v>200</v>
      </c>
      <c r="F42" s="26">
        <f>ROUNDUP(D42*Contents!$AF$5,0)</f>
        <v>177</v>
      </c>
      <c r="G42" s="210"/>
    </row>
    <row r="43" spans="2:7" x14ac:dyDescent="0.2">
      <c r="B43" s="213" t="s">
        <v>189</v>
      </c>
      <c r="C43" s="64" t="s">
        <v>190</v>
      </c>
      <c r="D43" s="9">
        <v>495</v>
      </c>
      <c r="E43" s="3">
        <f>ROUNDUP(D43*Contents!$AF$4,0)</f>
        <v>347</v>
      </c>
      <c r="F43" s="26">
        <f>ROUNDUP(D43*Contents!$AF$5,0)</f>
        <v>306</v>
      </c>
      <c r="G43" s="215"/>
    </row>
    <row r="44" spans="2:7" x14ac:dyDescent="0.2">
      <c r="B44" s="213" t="s">
        <v>191</v>
      </c>
      <c r="C44" s="64" t="s">
        <v>192</v>
      </c>
      <c r="D44" s="9">
        <v>739</v>
      </c>
      <c r="E44" s="9">
        <f>ROUNDUP(D44*Contents!$AF$4,0)</f>
        <v>518</v>
      </c>
      <c r="F44" s="4">
        <f>ROUNDUP(D44*Contents!$AF$5,0)</f>
        <v>457</v>
      </c>
      <c r="G44" s="216"/>
    </row>
    <row r="45" spans="2:7" x14ac:dyDescent="0.2">
      <c r="B45" s="420"/>
      <c r="C45" s="421"/>
      <c r="D45" s="421"/>
      <c r="E45" s="421"/>
      <c r="F45" s="421"/>
      <c r="G45" s="422"/>
    </row>
    <row r="50" spans="4:4" x14ac:dyDescent="0.2">
      <c r="D50" s="141"/>
    </row>
  </sheetData>
  <mergeCells count="11">
    <mergeCell ref="B1:G1"/>
    <mergeCell ref="D2:G2"/>
    <mergeCell ref="C3:E3"/>
    <mergeCell ref="C4:E4"/>
    <mergeCell ref="B45:G45"/>
    <mergeCell ref="B11:G11"/>
    <mergeCell ref="C13:E13"/>
    <mergeCell ref="C17:E17"/>
    <mergeCell ref="C18:E18"/>
    <mergeCell ref="C14:E14"/>
    <mergeCell ref="C15:E15"/>
  </mergeCells>
  <phoneticPr fontId="2" type="noConversion"/>
  <conditionalFormatting sqref="E24:F44">
    <cfRule type="cellIs" dxfId="63" priority="2" stopIfTrue="1" operator="equal">
      <formula>0</formula>
    </cfRule>
  </conditionalFormatting>
  <printOptions horizontalCentered="1" verticalCentered="1"/>
  <pageMargins left="0.51181102362204722" right="0.51181102362204722" top="0.51181102362204722" bottom="0.15748031496062992" header="0.51181102362204722" footer="0.11811023622047245"/>
  <pageSetup paperSize="9" scale="80" orientation="landscape" r:id="rId1"/>
  <headerFooter alignWithMargins="0">
    <oddFooter>&amp;R&amp;8&amp;A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Normal="100" workbookViewId="0">
      <selection activeCell="A25" sqref="A25:C25"/>
    </sheetView>
  </sheetViews>
  <sheetFormatPr defaultRowHeight="14.25" x14ac:dyDescent="0.2"/>
  <cols>
    <col min="1" max="1" width="25.7109375" style="1" customWidth="1"/>
    <col min="2" max="2" width="80.7109375" style="1" customWidth="1"/>
    <col min="3" max="6" width="15.7109375" style="1" customWidth="1"/>
    <col min="7" max="16384" width="9.140625" style="1"/>
  </cols>
  <sheetData>
    <row r="1" spans="1:6" ht="21" customHeight="1" x14ac:dyDescent="0.2">
      <c r="A1" s="433" t="s">
        <v>221</v>
      </c>
      <c r="B1" s="434"/>
      <c r="C1" s="434"/>
      <c r="D1" s="434"/>
      <c r="E1" s="434"/>
      <c r="F1" s="435"/>
    </row>
    <row r="2" spans="1:6" x14ac:dyDescent="0.2">
      <c r="A2" s="226" t="s">
        <v>439</v>
      </c>
      <c r="B2" s="227"/>
      <c r="C2" s="228" t="s">
        <v>0</v>
      </c>
      <c r="D2" s="229" t="s">
        <v>1</v>
      </c>
      <c r="E2" s="230" t="s">
        <v>2</v>
      </c>
      <c r="F2" s="231"/>
    </row>
    <row r="3" spans="1:6" x14ac:dyDescent="0.2">
      <c r="A3" s="219" t="s">
        <v>137</v>
      </c>
      <c r="B3" s="18" t="s">
        <v>418</v>
      </c>
      <c r="C3" s="19">
        <v>245</v>
      </c>
      <c r="D3" s="3">
        <f>ROUNDUP(C3*Contents!$AF$4,0)</f>
        <v>172</v>
      </c>
      <c r="E3" s="26">
        <f>ROUNDUP(C3*Contents!$AF$5,0)</f>
        <v>152</v>
      </c>
      <c r="F3" s="218"/>
    </row>
    <row r="4" spans="1:6" x14ac:dyDescent="0.2">
      <c r="A4" s="214" t="s">
        <v>139</v>
      </c>
      <c r="B4" s="6" t="s">
        <v>138</v>
      </c>
      <c r="C4" s="9">
        <v>305</v>
      </c>
      <c r="D4" s="3">
        <f>ROUNDUP(C4*Contents!$AF$4,0)</f>
        <v>214</v>
      </c>
      <c r="E4" s="26">
        <f>ROUNDUP(C4*Contents!$AF$5,0)</f>
        <v>189</v>
      </c>
      <c r="F4" s="220"/>
    </row>
    <row r="5" spans="1:6" x14ac:dyDescent="0.2">
      <c r="A5" s="214" t="s">
        <v>140</v>
      </c>
      <c r="B5" s="6" t="s">
        <v>141</v>
      </c>
      <c r="C5" s="9">
        <v>355</v>
      </c>
      <c r="D5" s="3">
        <f>ROUNDUP(C5*Contents!$AF$4,0)</f>
        <v>249</v>
      </c>
      <c r="E5" s="26">
        <f>ROUNDUP(C5*Contents!$AF$5,0)</f>
        <v>220</v>
      </c>
      <c r="F5" s="220"/>
    </row>
    <row r="6" spans="1:6" x14ac:dyDescent="0.2">
      <c r="A6" s="214" t="s">
        <v>143</v>
      </c>
      <c r="B6" s="6" t="s">
        <v>144</v>
      </c>
      <c r="C6" s="9">
        <v>355</v>
      </c>
      <c r="D6" s="3">
        <f>ROUNDUP(C6*Contents!$AF$4,0)</f>
        <v>249</v>
      </c>
      <c r="E6" s="26">
        <f>ROUNDUP(C6*Contents!$AF$5,0)</f>
        <v>220</v>
      </c>
      <c r="F6" s="220"/>
    </row>
    <row r="7" spans="1:6" x14ac:dyDescent="0.2">
      <c r="A7" s="214" t="s">
        <v>145</v>
      </c>
      <c r="B7" s="6" t="s">
        <v>146</v>
      </c>
      <c r="C7" s="9">
        <v>250</v>
      </c>
      <c r="D7" s="3">
        <f>ROUNDUP(C7*Contents!$AF$4,0)</f>
        <v>175</v>
      </c>
      <c r="E7" s="26">
        <f>ROUNDUP(C7*Contents!$AF$5,0)</f>
        <v>155</v>
      </c>
      <c r="F7" s="220"/>
    </row>
    <row r="8" spans="1:6" x14ac:dyDescent="0.2">
      <c r="A8" s="214" t="s">
        <v>147</v>
      </c>
      <c r="B8" s="6" t="s">
        <v>146</v>
      </c>
      <c r="C8" s="9">
        <v>310</v>
      </c>
      <c r="D8" s="3">
        <f>ROUNDUP(C8*Contents!$AF$4,0)</f>
        <v>217</v>
      </c>
      <c r="E8" s="26">
        <f>ROUNDUP(C8*Contents!$AF$5,0)</f>
        <v>192</v>
      </c>
      <c r="F8" s="220"/>
    </row>
    <row r="9" spans="1:6" x14ac:dyDescent="0.2">
      <c r="A9" s="214" t="s">
        <v>148</v>
      </c>
      <c r="B9" s="6" t="s">
        <v>477</v>
      </c>
      <c r="C9" s="9">
        <v>125</v>
      </c>
      <c r="D9" s="3">
        <f>ROUNDUP(C9*Contents!$AF$4,0)</f>
        <v>88</v>
      </c>
      <c r="E9" s="26">
        <f>ROUNDUP(C9*Contents!$AF$5,0)</f>
        <v>78</v>
      </c>
      <c r="F9" s="220"/>
    </row>
    <row r="10" spans="1:6" x14ac:dyDescent="0.2">
      <c r="A10" s="214" t="s">
        <v>149</v>
      </c>
      <c r="B10" s="6" t="s">
        <v>150</v>
      </c>
      <c r="C10" s="30">
        <v>20</v>
      </c>
      <c r="D10" s="3">
        <f>ROUNDUP(C10*Contents!$AF$4,0)</f>
        <v>14</v>
      </c>
      <c r="E10" s="26">
        <f>ROUNDUP(C10*Contents!$AF$5,0)</f>
        <v>13</v>
      </c>
      <c r="F10" s="220"/>
    </row>
    <row r="11" spans="1:6" x14ac:dyDescent="0.2">
      <c r="A11" s="214" t="s">
        <v>151</v>
      </c>
      <c r="B11" s="6" t="s">
        <v>152</v>
      </c>
      <c r="C11" s="9">
        <v>315</v>
      </c>
      <c r="D11" s="3">
        <f>ROUNDUP(C11*Contents!$AF$4,0)</f>
        <v>221</v>
      </c>
      <c r="E11" s="26">
        <f>ROUNDUP(C11*Contents!$AF$5,0)</f>
        <v>195</v>
      </c>
      <c r="F11" s="220"/>
    </row>
    <row r="12" spans="1:6" x14ac:dyDescent="0.2">
      <c r="A12" s="214" t="s">
        <v>181</v>
      </c>
      <c r="B12" s="6" t="s">
        <v>182</v>
      </c>
      <c r="C12" s="68">
        <v>169</v>
      </c>
      <c r="D12" s="3">
        <f>ROUNDUP(C12*Contents!$AF$4,0)</f>
        <v>119</v>
      </c>
      <c r="E12" s="26">
        <f>ROUNDUP(C12*Contents!$AF$5,0)</f>
        <v>105</v>
      </c>
      <c r="F12" s="210"/>
    </row>
    <row r="13" spans="1:6" x14ac:dyDescent="0.2">
      <c r="A13" s="214" t="s">
        <v>183</v>
      </c>
      <c r="B13" s="6" t="s">
        <v>184</v>
      </c>
      <c r="C13" s="9">
        <v>270</v>
      </c>
      <c r="D13" s="3">
        <f>ROUNDUP(C13*Contents!$AF$4,0)</f>
        <v>189</v>
      </c>
      <c r="E13" s="26">
        <f>ROUNDUP(C13*Contents!$AF$5,0)</f>
        <v>167</v>
      </c>
      <c r="F13" s="210"/>
    </row>
    <row r="14" spans="1:6" x14ac:dyDescent="0.2">
      <c r="A14" s="214" t="s">
        <v>185</v>
      </c>
      <c r="B14" s="6" t="s">
        <v>186</v>
      </c>
      <c r="C14" s="30">
        <v>410</v>
      </c>
      <c r="D14" s="9">
        <f>ROUNDUP(C14*Contents!$AF$4,0)</f>
        <v>287</v>
      </c>
      <c r="E14" s="4">
        <f>ROUNDUP(C14*Contents!$AF$5,0)</f>
        <v>254</v>
      </c>
      <c r="F14" s="225"/>
    </row>
    <row r="15" spans="1:6" x14ac:dyDescent="0.2">
      <c r="A15" s="37"/>
      <c r="B15" s="37"/>
      <c r="C15" s="37"/>
      <c r="D15" s="37"/>
      <c r="E15" s="311"/>
      <c r="F15" s="37"/>
    </row>
    <row r="16" spans="1:6" x14ac:dyDescent="0.2">
      <c r="A16" s="217" t="s">
        <v>425</v>
      </c>
      <c r="B16" s="197"/>
      <c r="C16" s="103" t="s">
        <v>0</v>
      </c>
      <c r="D16" s="99" t="s">
        <v>1</v>
      </c>
      <c r="E16" s="130" t="s">
        <v>2</v>
      </c>
      <c r="F16" s="208"/>
    </row>
    <row r="17" spans="1:6" ht="16.5" customHeight="1" x14ac:dyDescent="0.2">
      <c r="A17" s="214" t="s">
        <v>420</v>
      </c>
      <c r="B17" s="5" t="s">
        <v>426</v>
      </c>
      <c r="C17" s="9">
        <v>175</v>
      </c>
      <c r="D17" s="3">
        <f>ROUNDUP(C17*Contents!$AF$4,0)</f>
        <v>123</v>
      </c>
      <c r="E17" s="26">
        <f>ROUNDUP(C17*Contents!$AF$5,0)</f>
        <v>109</v>
      </c>
      <c r="F17" s="218"/>
    </row>
    <row r="18" spans="1:6" ht="16.5" customHeight="1" x14ac:dyDescent="0.2">
      <c r="A18" s="214" t="s">
        <v>421</v>
      </c>
      <c r="B18" s="6" t="s">
        <v>427</v>
      </c>
      <c r="C18" s="9">
        <v>175</v>
      </c>
      <c r="D18" s="9">
        <f>ROUNDUP(C18*Contents!$AF$4,0)</f>
        <v>123</v>
      </c>
      <c r="E18" s="4">
        <f>ROUNDUP(C18*Contents!$AF$5,0)</f>
        <v>109</v>
      </c>
      <c r="F18" s="220"/>
    </row>
    <row r="19" spans="1:6" ht="16.5" customHeight="1" x14ac:dyDescent="0.2">
      <c r="A19" s="214" t="s">
        <v>423</v>
      </c>
      <c r="B19" s="5" t="s">
        <v>428</v>
      </c>
      <c r="C19" s="9">
        <v>198</v>
      </c>
      <c r="D19" s="3">
        <f>ROUNDUP(C19*Contents!$AF$4,0)</f>
        <v>139</v>
      </c>
      <c r="E19" s="26">
        <f>ROUNDUP(C19*Contents!$AF$5,0)</f>
        <v>123</v>
      </c>
      <c r="F19" s="221"/>
    </row>
    <row r="20" spans="1:6" ht="15.75" customHeight="1" x14ac:dyDescent="0.2">
      <c r="A20" s="214" t="s">
        <v>422</v>
      </c>
      <c r="B20" s="6" t="s">
        <v>429</v>
      </c>
      <c r="C20" s="9">
        <v>198</v>
      </c>
      <c r="D20" s="9">
        <f>ROUNDUP(C20*Contents!$AF$4,0)</f>
        <v>139</v>
      </c>
      <c r="E20" s="4">
        <f>ROUNDUP(C20*Contents!$AF$5,0)</f>
        <v>123</v>
      </c>
      <c r="F20" s="221"/>
    </row>
    <row r="21" spans="1:6" ht="16.5" customHeight="1" x14ac:dyDescent="0.2">
      <c r="A21" s="214" t="s">
        <v>424</v>
      </c>
      <c r="B21" s="6" t="s">
        <v>476</v>
      </c>
      <c r="C21" s="9">
        <v>142</v>
      </c>
      <c r="D21" s="9">
        <f>ROUNDUP(C21*Contents!$AF$4,0)</f>
        <v>100</v>
      </c>
      <c r="E21" s="4">
        <f>ROUNDUP(C21*Contents!$AF$5,0)</f>
        <v>88</v>
      </c>
      <c r="F21" s="216"/>
    </row>
    <row r="22" spans="1:6" x14ac:dyDescent="0.2">
      <c r="A22" s="37"/>
      <c r="B22" s="37"/>
      <c r="C22" s="37"/>
      <c r="D22" s="37"/>
      <c r="E22" s="311"/>
      <c r="F22" s="37"/>
    </row>
    <row r="23" spans="1:6" x14ac:dyDescent="0.2">
      <c r="A23" s="217" t="s">
        <v>153</v>
      </c>
      <c r="B23" s="106" t="s">
        <v>440</v>
      </c>
      <c r="C23" s="103" t="s">
        <v>0</v>
      </c>
      <c r="D23" s="99" t="s">
        <v>1</v>
      </c>
      <c r="E23" s="130" t="s">
        <v>2</v>
      </c>
      <c r="F23" s="208"/>
    </row>
    <row r="24" spans="1:6" x14ac:dyDescent="0.2">
      <c r="A24" s="214" t="s">
        <v>154</v>
      </c>
      <c r="B24" s="6" t="s">
        <v>138</v>
      </c>
      <c r="C24" s="9">
        <v>485</v>
      </c>
      <c r="D24" s="3">
        <f>ROUNDUP(C24*Contents!$AF$4,0)</f>
        <v>340</v>
      </c>
      <c r="E24" s="26">
        <f>ROUNDUP(C24*Contents!$AF$5,0)</f>
        <v>300</v>
      </c>
      <c r="F24" s="220"/>
    </row>
    <row r="25" spans="1:6" x14ac:dyDescent="0.2">
      <c r="A25" s="214" t="s">
        <v>155</v>
      </c>
      <c r="B25" s="6" t="s">
        <v>156</v>
      </c>
      <c r="C25" s="9">
        <v>610</v>
      </c>
      <c r="D25" s="3">
        <f>ROUNDUP(C25*Contents!$AF$4,0)</f>
        <v>427</v>
      </c>
      <c r="E25" s="26">
        <f>ROUNDUP(C25*Contents!$AF$5,0)</f>
        <v>377</v>
      </c>
      <c r="F25" s="220"/>
    </row>
    <row r="26" spans="1:6" x14ac:dyDescent="0.2">
      <c r="A26" s="214" t="s">
        <v>157</v>
      </c>
      <c r="B26" s="6" t="s">
        <v>141</v>
      </c>
      <c r="C26" s="9">
        <v>525</v>
      </c>
      <c r="D26" s="3">
        <f>ROUNDUP(C26*Contents!$AF$4,0)</f>
        <v>368</v>
      </c>
      <c r="E26" s="26">
        <f>ROUNDUP(C26*Contents!$AF$5,0)</f>
        <v>325</v>
      </c>
      <c r="F26" s="220"/>
    </row>
    <row r="27" spans="1:6" ht="15" customHeight="1" x14ac:dyDescent="0.2">
      <c r="A27" s="214" t="s">
        <v>158</v>
      </c>
      <c r="B27" s="6" t="s">
        <v>586</v>
      </c>
      <c r="C27" s="9">
        <v>660</v>
      </c>
      <c r="D27" s="3">
        <f>ROUNDUP(C27*Contents!$AF$4,0)</f>
        <v>462</v>
      </c>
      <c r="E27" s="26">
        <f>ROUNDUP(C27*Contents!$AF$5,0)</f>
        <v>408</v>
      </c>
      <c r="F27" s="220"/>
    </row>
    <row r="28" spans="1:6" x14ac:dyDescent="0.2">
      <c r="A28" s="214" t="s">
        <v>159</v>
      </c>
      <c r="B28" s="6" t="s">
        <v>142</v>
      </c>
      <c r="C28" s="9">
        <v>620</v>
      </c>
      <c r="D28" s="3">
        <f>ROUNDUP(C28*Contents!$AF$4,0)</f>
        <v>434</v>
      </c>
      <c r="E28" s="26">
        <f>ROUNDUP(C28*Contents!$AF$5,0)</f>
        <v>384</v>
      </c>
      <c r="F28" s="220"/>
    </row>
    <row r="29" spans="1:6" x14ac:dyDescent="0.2">
      <c r="A29" s="214" t="s">
        <v>160</v>
      </c>
      <c r="B29" s="6" t="s">
        <v>598</v>
      </c>
      <c r="C29" s="9">
        <v>505</v>
      </c>
      <c r="D29" s="3">
        <f>ROUNDUP(C29*Contents!$AF$4,0)</f>
        <v>354</v>
      </c>
      <c r="E29" s="26">
        <f>ROUNDUP(C29*Contents!$AF$5,0)</f>
        <v>313</v>
      </c>
      <c r="F29" s="220"/>
    </row>
    <row r="30" spans="1:6" x14ac:dyDescent="0.2">
      <c r="A30" s="214" t="s">
        <v>460</v>
      </c>
      <c r="B30" s="6" t="s">
        <v>467</v>
      </c>
      <c r="C30" s="9">
        <v>580</v>
      </c>
      <c r="D30" s="3">
        <f>ROUNDUP(C30*Contents!$AF$4,0)</f>
        <v>406</v>
      </c>
      <c r="E30" s="26">
        <f>ROUNDUP(C30*Contents!$AF$5,0)</f>
        <v>359</v>
      </c>
      <c r="F30" s="220"/>
    </row>
    <row r="31" spans="1:6" x14ac:dyDescent="0.2">
      <c r="A31" s="214" t="s">
        <v>161</v>
      </c>
      <c r="B31" s="6" t="s">
        <v>162</v>
      </c>
      <c r="C31" s="9">
        <v>592</v>
      </c>
      <c r="D31" s="3">
        <f>ROUNDUP(C31*Contents!$AF$4,0)</f>
        <v>415</v>
      </c>
      <c r="E31" s="4">
        <f>ROUNDUP(C31*Contents!$AF$5,0)</f>
        <v>366</v>
      </c>
      <c r="F31" s="220"/>
    </row>
    <row r="32" spans="1:6" ht="14.25" customHeight="1" x14ac:dyDescent="0.2">
      <c r="A32" s="224" t="s">
        <v>393</v>
      </c>
      <c r="B32" s="351" t="s">
        <v>597</v>
      </c>
      <c r="C32" s="173">
        <v>80</v>
      </c>
      <c r="D32" s="173">
        <f>ROUNDUP(C32*Contents!$AF$4,0)</f>
        <v>56</v>
      </c>
      <c r="E32" s="175">
        <f>ROUNDUP(C32*Contents!$AF$5,0)</f>
        <v>50</v>
      </c>
      <c r="F32" s="216"/>
    </row>
    <row r="33" spans="1:6" x14ac:dyDescent="0.2">
      <c r="A33" s="428"/>
      <c r="B33" s="428"/>
      <c r="C33" s="428"/>
      <c r="D33" s="428"/>
      <c r="E33" s="312"/>
      <c r="F33" s="37"/>
    </row>
    <row r="34" spans="1:6" x14ac:dyDescent="0.2">
      <c r="A34" s="217" t="s">
        <v>410</v>
      </c>
      <c r="B34" s="197"/>
      <c r="C34" s="103" t="s">
        <v>0</v>
      </c>
      <c r="D34" s="131" t="s">
        <v>1</v>
      </c>
      <c r="E34" s="130" t="s">
        <v>2</v>
      </c>
      <c r="F34" s="208"/>
    </row>
    <row r="35" spans="1:6" ht="16.5" customHeight="1" x14ac:dyDescent="0.2">
      <c r="A35" s="391" t="s">
        <v>163</v>
      </c>
      <c r="B35" s="5" t="s">
        <v>288</v>
      </c>
      <c r="C35" s="30">
        <v>382</v>
      </c>
      <c r="D35" s="9">
        <f>ROUNDUP(C35*Contents!$AF$4,0)</f>
        <v>268</v>
      </c>
      <c r="E35" s="4">
        <f>ROUNDUP(C35*Contents!$AF$5,0)</f>
        <v>237</v>
      </c>
      <c r="F35" s="216"/>
    </row>
    <row r="36" spans="1:6" x14ac:dyDescent="0.2">
      <c r="A36" s="429"/>
      <c r="B36" s="429"/>
      <c r="C36" s="429"/>
      <c r="D36" s="429"/>
      <c r="E36" s="429"/>
      <c r="F36" s="32"/>
    </row>
    <row r="37" spans="1:6" x14ac:dyDescent="0.2">
      <c r="A37" s="217" t="s">
        <v>164</v>
      </c>
      <c r="B37" s="197"/>
      <c r="C37" s="103" t="s">
        <v>0</v>
      </c>
      <c r="D37" s="99" t="s">
        <v>1</v>
      </c>
      <c r="E37" s="130" t="s">
        <v>2</v>
      </c>
      <c r="F37" s="208"/>
    </row>
    <row r="38" spans="1:6" ht="16.5" customHeight="1" x14ac:dyDescent="0.2">
      <c r="A38" s="214" t="s">
        <v>165</v>
      </c>
      <c r="B38" s="5" t="s">
        <v>166</v>
      </c>
      <c r="C38" s="9">
        <v>310</v>
      </c>
      <c r="D38" s="3">
        <f>ROUNDUP(C38*Contents!$AF$4,0)</f>
        <v>217</v>
      </c>
      <c r="E38" s="26">
        <f>ROUNDUP(C38*Contents!$AF$5,0)</f>
        <v>192</v>
      </c>
      <c r="F38" s="218"/>
    </row>
    <row r="39" spans="1:6" ht="16.5" customHeight="1" x14ac:dyDescent="0.2">
      <c r="A39" s="214" t="s">
        <v>167</v>
      </c>
      <c r="B39" s="6" t="s">
        <v>168</v>
      </c>
      <c r="C39" s="9">
        <v>310</v>
      </c>
      <c r="D39" s="9">
        <f>ROUNDUP(C39*Contents!$AF$4,0)</f>
        <v>217</v>
      </c>
      <c r="E39" s="4">
        <f>ROUNDUP(C39*Contents!$AF$5,0)</f>
        <v>192</v>
      </c>
      <c r="F39" s="216"/>
    </row>
    <row r="40" spans="1:6" x14ac:dyDescent="0.2">
      <c r="A40" s="37"/>
      <c r="B40" s="37"/>
      <c r="C40" s="37"/>
      <c r="D40" s="37"/>
      <c r="E40" s="311"/>
      <c r="F40" s="37"/>
    </row>
    <row r="41" spans="1:6" x14ac:dyDescent="0.2">
      <c r="A41" s="217" t="s">
        <v>169</v>
      </c>
      <c r="B41" s="106"/>
      <c r="C41" s="103" t="s">
        <v>0</v>
      </c>
      <c r="D41" s="99" t="s">
        <v>1</v>
      </c>
      <c r="E41" s="130" t="s">
        <v>2</v>
      </c>
      <c r="F41" s="208"/>
    </row>
    <row r="42" spans="1:6" ht="18.75" customHeight="1" x14ac:dyDescent="0.2">
      <c r="A42" s="214" t="s">
        <v>170</v>
      </c>
      <c r="B42" s="6" t="s">
        <v>171</v>
      </c>
      <c r="C42" s="9">
        <v>310</v>
      </c>
      <c r="D42" s="3">
        <f>ROUNDUP(C42*Contents!$AF$4,0)</f>
        <v>217</v>
      </c>
      <c r="E42" s="26">
        <f>ROUNDUP(C42*Contents!$AF$5,0)</f>
        <v>192</v>
      </c>
      <c r="F42" s="218"/>
    </row>
    <row r="43" spans="1:6" ht="18" customHeight="1" x14ac:dyDescent="0.2">
      <c r="A43" s="214" t="s">
        <v>172</v>
      </c>
      <c r="B43" s="6" t="s">
        <v>173</v>
      </c>
      <c r="C43" s="9">
        <v>310</v>
      </c>
      <c r="D43" s="9">
        <f>ROUNDUP(C43*Contents!$AF$4,0)</f>
        <v>217</v>
      </c>
      <c r="E43" s="4">
        <f>ROUNDUP(C43*Contents!$AF$5,0)</f>
        <v>192</v>
      </c>
      <c r="F43" s="216"/>
    </row>
    <row r="44" spans="1:6" x14ac:dyDescent="0.2">
      <c r="A44" s="430"/>
      <c r="B44" s="431"/>
      <c r="C44" s="431"/>
      <c r="D44" s="431"/>
      <c r="E44" s="431"/>
      <c r="F44" s="432"/>
    </row>
  </sheetData>
  <mergeCells count="4">
    <mergeCell ref="A33:D33"/>
    <mergeCell ref="A36:E36"/>
    <mergeCell ref="A44:F44"/>
    <mergeCell ref="A1:F1"/>
  </mergeCells>
  <phoneticPr fontId="2" type="noConversion"/>
  <conditionalFormatting sqref="D38:E39 D37 D41 D42:E43 E33 D35:E35 D34 D23 D3:E14 D24:E32">
    <cfRule type="cellIs" dxfId="62" priority="6" stopIfTrue="1" operator="equal">
      <formula>0</formula>
    </cfRule>
  </conditionalFormatting>
  <conditionalFormatting sqref="D17:E18 D16">
    <cfRule type="cellIs" dxfId="61" priority="5" stopIfTrue="1" operator="equal">
      <formula>0</formula>
    </cfRule>
  </conditionalFormatting>
  <conditionalFormatting sqref="D19:E20">
    <cfRule type="cellIs" dxfId="60" priority="4" stopIfTrue="1" operator="equal">
      <formula>0</formula>
    </cfRule>
  </conditionalFormatting>
  <conditionalFormatting sqref="D21:E21">
    <cfRule type="cellIs" dxfId="59" priority="3" stopIfTrue="1" operator="equal">
      <formula>0</formula>
    </cfRule>
  </conditionalFormatting>
  <conditionalFormatting sqref="C32">
    <cfRule type="cellIs" dxfId="58" priority="1" stopIfTrue="1" operator="equal">
      <formula>0</formula>
    </cfRule>
  </conditionalFormatting>
  <printOptions horizontalCentered="1" verticalCentered="1"/>
  <pageMargins left="0.23622047244094491" right="0.23622047244094491" top="0.15748031496062992" bottom="0.35433070866141736" header="0.31496062992125984" footer="0.31496062992125984"/>
  <pageSetup paperSize="9" scale="80" orientation="landscape" r:id="rId1"/>
  <headerFooter alignWithMargins="0">
    <oddFooter>&amp;R&amp;8&amp;A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zoomScaleNormal="100" workbookViewId="0">
      <selection activeCell="G1" sqref="G1:G1048576"/>
    </sheetView>
  </sheetViews>
  <sheetFormatPr defaultRowHeight="14.25" x14ac:dyDescent="0.2"/>
  <cols>
    <col min="1" max="1" width="25.7109375" style="1" customWidth="1"/>
    <col min="2" max="2" width="80.7109375" style="1" customWidth="1"/>
    <col min="3" max="6" width="15.7109375" style="1" customWidth="1"/>
    <col min="7" max="7" width="9.140625" style="1"/>
    <col min="8" max="8" width="12.42578125" style="1" customWidth="1"/>
    <col min="9" max="16384" width="9.140625" style="1"/>
  </cols>
  <sheetData>
    <row r="1" spans="1:9" ht="20.25" customHeight="1" x14ac:dyDescent="0.2">
      <c r="A1" s="433" t="s">
        <v>486</v>
      </c>
      <c r="B1" s="434"/>
      <c r="C1" s="434"/>
      <c r="D1" s="434"/>
      <c r="E1" s="434"/>
      <c r="F1" s="435"/>
    </row>
    <row r="2" spans="1:9" ht="14.1" customHeight="1" x14ac:dyDescent="0.2">
      <c r="A2" s="252" t="s">
        <v>129</v>
      </c>
      <c r="B2" s="104"/>
      <c r="C2" s="105" t="s">
        <v>0</v>
      </c>
      <c r="D2" s="101" t="s">
        <v>1</v>
      </c>
      <c r="E2" s="134" t="s">
        <v>2</v>
      </c>
      <c r="F2" s="231"/>
    </row>
    <row r="3" spans="1:9" ht="14.1" customHeight="1" x14ac:dyDescent="0.2">
      <c r="A3" s="214" t="s">
        <v>714</v>
      </c>
      <c r="B3" s="6" t="s">
        <v>715</v>
      </c>
      <c r="C3" s="9">
        <v>155</v>
      </c>
      <c r="D3" s="9">
        <f>ROUNDUP(C3*Contents!$AF$4,0)</f>
        <v>109</v>
      </c>
      <c r="E3" s="4">
        <f>ROUNDUP(C3*Contents!$AF$5,0)</f>
        <v>96</v>
      </c>
      <c r="F3" s="357"/>
    </row>
    <row r="4" spans="1:9" x14ac:dyDescent="0.2">
      <c r="A4" s="214" t="s">
        <v>130</v>
      </c>
      <c r="B4" s="6" t="s">
        <v>623</v>
      </c>
      <c r="C4" s="9">
        <v>296</v>
      </c>
      <c r="D4" s="9">
        <f>ROUNDUP(C4*Contents!$AF$4,0)</f>
        <v>208</v>
      </c>
      <c r="E4" s="4">
        <f>ROUNDUP(C4*Contents!$AF$5,0)</f>
        <v>183</v>
      </c>
      <c r="F4" s="243"/>
    </row>
    <row r="5" spans="1:9" ht="8.25" customHeight="1" x14ac:dyDescent="0.2">
      <c r="A5" s="37"/>
      <c r="B5" s="37"/>
      <c r="C5" s="37"/>
      <c r="D5" s="37"/>
      <c r="E5" s="311"/>
      <c r="F5" s="37"/>
      <c r="I5"/>
    </row>
    <row r="6" spans="1:9" ht="14.1" customHeight="1" x14ac:dyDescent="0.2">
      <c r="A6" s="217" t="s">
        <v>562</v>
      </c>
      <c r="B6" s="197"/>
      <c r="C6" s="103" t="s">
        <v>0</v>
      </c>
      <c r="D6" s="99" t="s">
        <v>1</v>
      </c>
      <c r="E6" s="130" t="s">
        <v>2</v>
      </c>
      <c r="F6" s="208"/>
    </row>
    <row r="7" spans="1:9" ht="14.1" customHeight="1" x14ac:dyDescent="0.2">
      <c r="A7" s="232" t="s">
        <v>319</v>
      </c>
      <c r="B7" s="18" t="s">
        <v>620</v>
      </c>
      <c r="C7" s="19">
        <v>695</v>
      </c>
      <c r="D7" s="3">
        <f>ROUNDUP(C7*Contents!$AF$4,0)</f>
        <v>487</v>
      </c>
      <c r="E7" s="26">
        <f>ROUNDUP(C7*Contents!$AF$5,0)</f>
        <v>430</v>
      </c>
      <c r="F7" s="220"/>
    </row>
    <row r="8" spans="1:9" ht="14.1" customHeight="1" x14ac:dyDescent="0.2">
      <c r="A8" s="233" t="s">
        <v>320</v>
      </c>
      <c r="B8" s="18" t="s">
        <v>621</v>
      </c>
      <c r="C8" s="9">
        <v>695</v>
      </c>
      <c r="D8" s="3">
        <f>ROUNDUP(C8*Contents!$AF$4,0)</f>
        <v>487</v>
      </c>
      <c r="E8" s="26">
        <f>ROUNDUP(C8*Contents!$AF$5,0)</f>
        <v>430</v>
      </c>
      <c r="F8" s="220"/>
    </row>
    <row r="9" spans="1:9" ht="14.1" customHeight="1" x14ac:dyDescent="0.2">
      <c r="A9" s="233" t="s">
        <v>321</v>
      </c>
      <c r="B9" s="18" t="s">
        <v>622</v>
      </c>
      <c r="C9" s="9">
        <v>695</v>
      </c>
      <c r="D9" s="9">
        <f>ROUNDUP(C9*Contents!$AF$4,0)</f>
        <v>487</v>
      </c>
      <c r="E9" s="4">
        <f>ROUNDUP(C9*Contents!$AF$5,0)</f>
        <v>430</v>
      </c>
      <c r="F9" s="216"/>
    </row>
    <row r="10" spans="1:9" ht="8.25" customHeight="1" x14ac:dyDescent="0.2">
      <c r="A10" s="436"/>
      <c r="B10" s="436"/>
      <c r="C10" s="436"/>
      <c r="D10" s="436"/>
      <c r="E10" s="436"/>
      <c r="F10" s="33"/>
    </row>
    <row r="11" spans="1:9" ht="5.25" customHeight="1" x14ac:dyDescent="0.2">
      <c r="A11" s="310"/>
      <c r="B11" s="7"/>
      <c r="C11" s="8"/>
      <c r="D11" s="8"/>
      <c r="E11" s="183"/>
      <c r="F11" s="37"/>
    </row>
    <row r="12" spans="1:9" ht="14.1" customHeight="1" x14ac:dyDescent="0.2">
      <c r="A12" s="217" t="s">
        <v>556</v>
      </c>
      <c r="B12" s="197"/>
      <c r="C12" s="103" t="s">
        <v>0</v>
      </c>
      <c r="D12" s="99" t="s">
        <v>1</v>
      </c>
      <c r="E12" s="130" t="s">
        <v>2</v>
      </c>
      <c r="F12" s="244"/>
    </row>
    <row r="13" spans="1:9" ht="23.25" customHeight="1" x14ac:dyDescent="0.2">
      <c r="A13" s="214" t="s">
        <v>511</v>
      </c>
      <c r="B13" s="6" t="s">
        <v>557</v>
      </c>
      <c r="C13" s="9">
        <v>460</v>
      </c>
      <c r="D13" s="9">
        <f>ROUNDUP(C13*Contents!$AF$4,0)</f>
        <v>322</v>
      </c>
      <c r="E13" s="4">
        <f>ROUNDUP(C13*Contents!$AF$5,0)</f>
        <v>285</v>
      </c>
      <c r="F13" s="245"/>
    </row>
    <row r="14" spans="1:9" ht="8.25" customHeight="1" x14ac:dyDescent="0.2">
      <c r="A14" s="310"/>
      <c r="B14" s="7"/>
      <c r="C14" s="8"/>
      <c r="D14" s="8"/>
      <c r="E14" s="183"/>
      <c r="F14" s="37"/>
    </row>
    <row r="15" spans="1:9" ht="14.1" customHeight="1" x14ac:dyDescent="0.2">
      <c r="A15" s="217" t="s">
        <v>626</v>
      </c>
      <c r="B15" s="197"/>
      <c r="C15" s="102" t="s">
        <v>0</v>
      </c>
      <c r="D15" s="99" t="s">
        <v>1</v>
      </c>
      <c r="E15" s="130" t="s">
        <v>2</v>
      </c>
      <c r="F15" s="244"/>
    </row>
    <row r="16" spans="1:9" x14ac:dyDescent="0.2">
      <c r="A16" s="235" t="s">
        <v>517</v>
      </c>
      <c r="B16" s="5" t="s">
        <v>558</v>
      </c>
      <c r="C16" s="9">
        <v>249</v>
      </c>
      <c r="D16" s="9">
        <f>ROUNDUP(C16*Contents!$AF$4,0)</f>
        <v>175</v>
      </c>
      <c r="E16" s="4">
        <f>ROUNDUP(C16*Contents!$AF$5,0)</f>
        <v>154</v>
      </c>
      <c r="F16" s="220"/>
    </row>
    <row r="17" spans="1:6" ht="28.5" x14ac:dyDescent="0.2">
      <c r="A17" s="235" t="s">
        <v>518</v>
      </c>
      <c r="B17" s="6" t="s">
        <v>559</v>
      </c>
      <c r="C17" s="9">
        <v>349</v>
      </c>
      <c r="D17" s="9">
        <f>ROUNDUP(C17*Contents!$AF$4,0)</f>
        <v>245</v>
      </c>
      <c r="E17" s="4">
        <f>ROUNDUP(C17*Contents!$AF$5,0)</f>
        <v>216</v>
      </c>
      <c r="F17" s="220"/>
    </row>
    <row r="18" spans="1:6" ht="15" customHeight="1" x14ac:dyDescent="0.2">
      <c r="A18" s="236" t="s">
        <v>560</v>
      </c>
      <c r="B18" s="25" t="s">
        <v>571</v>
      </c>
      <c r="C18" s="3">
        <v>320</v>
      </c>
      <c r="D18" s="9">
        <f>ROUNDUP(C18*Contents!$AF$4,0)</f>
        <v>224</v>
      </c>
      <c r="E18" s="4">
        <f>ROUNDUP(C18*Contents!$AF$5,0)</f>
        <v>198</v>
      </c>
      <c r="F18" s="220"/>
    </row>
    <row r="19" spans="1:6" ht="28.5" x14ac:dyDescent="0.2">
      <c r="A19" s="236" t="s">
        <v>561</v>
      </c>
      <c r="B19" s="25" t="s">
        <v>572</v>
      </c>
      <c r="C19" s="3">
        <v>418</v>
      </c>
      <c r="D19" s="9">
        <f>ROUNDUP(C19*Contents!$AF$4,0)</f>
        <v>293</v>
      </c>
      <c r="E19" s="4">
        <f>ROUNDUP(C19*Contents!$AF$5,0)</f>
        <v>259</v>
      </c>
      <c r="F19" s="220"/>
    </row>
    <row r="20" spans="1:6" ht="14.25" customHeight="1" x14ac:dyDescent="0.2">
      <c r="A20" s="246" t="s">
        <v>519</v>
      </c>
      <c r="B20" s="163" t="s">
        <v>653</v>
      </c>
      <c r="C20" s="247">
        <v>92</v>
      </c>
      <c r="D20" s="247">
        <f>ROUNDUP(C20*Contents!$AF$4,0)</f>
        <v>65</v>
      </c>
      <c r="E20" s="248">
        <f>ROUNDUP(C20*Contents!$AF$5,0)</f>
        <v>57</v>
      </c>
      <c r="F20" s="243"/>
    </row>
    <row r="21" spans="1:6" s="27" customFormat="1" ht="4.5" customHeight="1" x14ac:dyDescent="0.2">
      <c r="A21" s="306"/>
      <c r="B21" s="307"/>
      <c r="C21" s="308"/>
      <c r="D21" s="308"/>
      <c r="E21" s="309"/>
      <c r="F21" s="32"/>
    </row>
    <row r="22" spans="1:6" ht="14.1" customHeight="1" x14ac:dyDescent="0.2">
      <c r="A22" s="440" t="s">
        <v>520</v>
      </c>
      <c r="B22" s="441"/>
      <c r="C22" s="441"/>
      <c r="D22" s="441"/>
      <c r="E22" s="441"/>
      <c r="F22" s="442"/>
    </row>
    <row r="23" spans="1:6" ht="14.1" customHeight="1" x14ac:dyDescent="0.2">
      <c r="A23" s="237" t="s">
        <v>404</v>
      </c>
      <c r="B23" s="142" t="s">
        <v>380</v>
      </c>
      <c r="C23" s="140"/>
      <c r="D23" s="24"/>
      <c r="E23" s="171"/>
      <c r="F23" s="220"/>
    </row>
    <row r="24" spans="1:6" ht="13.5" customHeight="1" x14ac:dyDescent="0.2">
      <c r="A24" s="238" t="s">
        <v>369</v>
      </c>
      <c r="B24" s="5" t="s">
        <v>403</v>
      </c>
      <c r="C24" s="9">
        <v>482</v>
      </c>
      <c r="D24" s="9">
        <f>ROUNDUP(C24*Contents!$AF$4,0)</f>
        <v>338</v>
      </c>
      <c r="E24" s="4">
        <f>ROUNDUP(C24*Contents!$AF$5,0)</f>
        <v>298</v>
      </c>
      <c r="F24" s="220"/>
    </row>
    <row r="25" spans="1:6" ht="13.5" customHeight="1" x14ac:dyDescent="0.2">
      <c r="A25" s="238" t="s">
        <v>370</v>
      </c>
      <c r="B25" s="5" t="s">
        <v>379</v>
      </c>
      <c r="C25" s="9">
        <v>752</v>
      </c>
      <c r="D25" s="9">
        <f>ROUNDUP(C25*Contents!$AF$4,0)</f>
        <v>527</v>
      </c>
      <c r="E25" s="4">
        <f>ROUNDUP(C25*Contents!$AF$5,0)</f>
        <v>465</v>
      </c>
      <c r="F25" s="220"/>
    </row>
    <row r="26" spans="1:6" ht="13.5" customHeight="1" x14ac:dyDescent="0.2">
      <c r="A26" s="238" t="s">
        <v>371</v>
      </c>
      <c r="B26" s="5" t="s">
        <v>381</v>
      </c>
      <c r="C26" s="9">
        <v>482</v>
      </c>
      <c r="D26" s="9">
        <f>ROUNDUP(C26*Contents!$AF$4,0)</f>
        <v>338</v>
      </c>
      <c r="E26" s="4">
        <f>ROUNDUP(C26*Contents!$AF$5,0)</f>
        <v>298</v>
      </c>
      <c r="F26" s="220"/>
    </row>
    <row r="27" spans="1:6" ht="13.5" customHeight="1" x14ac:dyDescent="0.2">
      <c r="A27" s="238" t="s">
        <v>372</v>
      </c>
      <c r="B27" s="5" t="s">
        <v>382</v>
      </c>
      <c r="C27" s="9">
        <v>752</v>
      </c>
      <c r="D27" s="9">
        <f>ROUNDUP(C27*Contents!$AF$4,0)</f>
        <v>527</v>
      </c>
      <c r="E27" s="4">
        <f>ROUNDUP(C27*Contents!$AF$5,0)</f>
        <v>465</v>
      </c>
      <c r="F27" s="220"/>
    </row>
    <row r="28" spans="1:6" ht="13.5" customHeight="1" x14ac:dyDescent="0.2">
      <c r="A28" s="238" t="s">
        <v>373</v>
      </c>
      <c r="B28" s="6" t="s">
        <v>383</v>
      </c>
      <c r="C28" s="9">
        <v>482</v>
      </c>
      <c r="D28" s="9">
        <f>ROUNDUP(C28*Contents!$AF$4,0)</f>
        <v>338</v>
      </c>
      <c r="E28" s="4">
        <f>ROUNDUP(C28*Contents!$AF$5,0)</f>
        <v>298</v>
      </c>
      <c r="F28" s="220"/>
    </row>
    <row r="29" spans="1:6" ht="13.5" customHeight="1" x14ac:dyDescent="0.2">
      <c r="A29" s="238" t="s">
        <v>374</v>
      </c>
      <c r="B29" s="6" t="s">
        <v>384</v>
      </c>
      <c r="C29" s="9">
        <v>752</v>
      </c>
      <c r="D29" s="9">
        <f>ROUNDUP(C29*Contents!$AF$4,0)</f>
        <v>527</v>
      </c>
      <c r="E29" s="4">
        <f>ROUNDUP(C29*Contents!$AF$5,0)</f>
        <v>465</v>
      </c>
      <c r="F29" s="220"/>
    </row>
    <row r="30" spans="1:6" ht="13.5" customHeight="1" x14ac:dyDescent="0.2">
      <c r="A30" s="238" t="s">
        <v>375</v>
      </c>
      <c r="B30" s="5" t="s">
        <v>563</v>
      </c>
      <c r="C30" s="9">
        <v>92</v>
      </c>
      <c r="D30" s="9">
        <f>ROUNDUP(C30*Contents!$AF$4,0)</f>
        <v>65</v>
      </c>
      <c r="E30" s="4">
        <f>ROUNDUP(C30*Contents!$AF$5,0)</f>
        <v>57</v>
      </c>
      <c r="F30" s="220"/>
    </row>
    <row r="31" spans="1:6" ht="13.5" customHeight="1" x14ac:dyDescent="0.2">
      <c r="A31" s="238" t="s">
        <v>376</v>
      </c>
      <c r="B31" s="5" t="s">
        <v>414</v>
      </c>
      <c r="C31" s="9">
        <v>128</v>
      </c>
      <c r="D31" s="9">
        <f>ROUNDUP(C31*Contents!$AF$4,0)</f>
        <v>90</v>
      </c>
      <c r="E31" s="4">
        <f>ROUNDUP(C31*Contents!$AF$5,0)</f>
        <v>80</v>
      </c>
      <c r="F31" s="220"/>
    </row>
    <row r="32" spans="1:6" ht="13.5" customHeight="1" x14ac:dyDescent="0.2">
      <c r="A32" s="238" t="s">
        <v>377</v>
      </c>
      <c r="B32" s="5" t="s">
        <v>564</v>
      </c>
      <c r="C32" s="9">
        <v>175</v>
      </c>
      <c r="D32" s="9">
        <f>ROUNDUP(C32*Contents!$AF$4,0)</f>
        <v>123</v>
      </c>
      <c r="E32" s="4">
        <f>ROUNDUP(C32*Contents!$AF$5,0)</f>
        <v>109</v>
      </c>
      <c r="F32" s="220"/>
    </row>
    <row r="33" spans="1:6" ht="13.5" customHeight="1" x14ac:dyDescent="0.2">
      <c r="A33" s="238" t="s">
        <v>378</v>
      </c>
      <c r="B33" s="5" t="s">
        <v>417</v>
      </c>
      <c r="C33" s="9">
        <v>102</v>
      </c>
      <c r="D33" s="9">
        <f>ROUNDUP(C33*Contents!$AF$4,0)</f>
        <v>72</v>
      </c>
      <c r="E33" s="4">
        <f>ROUNDUP(C33*Contents!$AF$5,0)</f>
        <v>64</v>
      </c>
      <c r="F33" s="220"/>
    </row>
    <row r="34" spans="1:6" ht="13.5" customHeight="1" x14ac:dyDescent="0.2">
      <c r="A34" s="238" t="s">
        <v>386</v>
      </c>
      <c r="B34" s="5" t="s">
        <v>385</v>
      </c>
      <c r="C34" s="9">
        <v>140</v>
      </c>
      <c r="D34" s="9">
        <f>ROUNDUP(C34*Contents!$AF$4,0)</f>
        <v>98</v>
      </c>
      <c r="E34" s="4">
        <f>ROUNDUP(C34*Contents!$AF$5,0)</f>
        <v>87</v>
      </c>
      <c r="F34" s="220"/>
    </row>
    <row r="35" spans="1:6" ht="13.5" customHeight="1" x14ac:dyDescent="0.2">
      <c r="A35" s="238" t="s">
        <v>408</v>
      </c>
      <c r="B35" s="5" t="s">
        <v>409</v>
      </c>
      <c r="C35" s="9">
        <v>280</v>
      </c>
      <c r="D35" s="9">
        <f>ROUNDUP(C35*Contents!$AF$4,0)</f>
        <v>196</v>
      </c>
      <c r="E35" s="4">
        <f>ROUNDUP(C35*Contents!$AF$5,0)</f>
        <v>174</v>
      </c>
      <c r="F35" s="220"/>
    </row>
    <row r="36" spans="1:6" ht="13.5" customHeight="1" x14ac:dyDescent="0.2">
      <c r="A36" s="239" t="s">
        <v>393</v>
      </c>
      <c r="B36" s="155" t="s">
        <v>394</v>
      </c>
      <c r="C36" s="43">
        <v>68</v>
      </c>
      <c r="D36" s="43">
        <f>ROUNDUP(C36*Contents!$AF$4,0)</f>
        <v>48</v>
      </c>
      <c r="E36" s="44">
        <f>ROUNDUP(C36*Contents!$AF$5,0)</f>
        <v>43</v>
      </c>
      <c r="F36" s="220"/>
    </row>
    <row r="37" spans="1:6" ht="13.5" customHeight="1" thickBot="1" x14ac:dyDescent="0.25">
      <c r="A37" s="437" t="s">
        <v>416</v>
      </c>
      <c r="B37" s="438"/>
      <c r="C37" s="438"/>
      <c r="D37" s="438"/>
      <c r="E37" s="439"/>
      <c r="F37" s="220"/>
    </row>
    <row r="38" spans="1:6" ht="14.1" customHeight="1" x14ac:dyDescent="0.2">
      <c r="A38" s="237" t="s">
        <v>405</v>
      </c>
      <c r="B38" s="142" t="s">
        <v>362</v>
      </c>
      <c r="C38" s="19">
        <v>388</v>
      </c>
      <c r="D38" s="19">
        <f>ROUNDUP(C38*Contents!$AF$4,0)</f>
        <v>272</v>
      </c>
      <c r="E38" s="151">
        <f>ROUNDUP(C38*Contents!$AF$5,0)</f>
        <v>240</v>
      </c>
      <c r="F38" s="220"/>
    </row>
    <row r="39" spans="1:6" ht="14.1" customHeight="1" x14ac:dyDescent="0.2">
      <c r="A39" s="214" t="s">
        <v>406</v>
      </c>
      <c r="B39" s="5" t="s">
        <v>363</v>
      </c>
      <c r="C39" s="9">
        <v>483</v>
      </c>
      <c r="D39" s="9">
        <f>ROUNDUP(C39*Contents!$AF$4,0)</f>
        <v>339</v>
      </c>
      <c r="E39" s="4">
        <f>ROUNDUP(C39*Contents!$AF$5,0)</f>
        <v>299</v>
      </c>
      <c r="F39" s="220"/>
    </row>
    <row r="40" spans="1:6" ht="14.1" customHeight="1" x14ac:dyDescent="0.2">
      <c r="A40" s="214" t="s">
        <v>407</v>
      </c>
      <c r="B40" s="5" t="s">
        <v>364</v>
      </c>
      <c r="C40" s="9">
        <v>595</v>
      </c>
      <c r="D40" s="9">
        <f>ROUNDUP(C40*Contents!$AF$4,0)</f>
        <v>417</v>
      </c>
      <c r="E40" s="4">
        <f>ROUNDUP(C40*Contents!$AF$5,0)</f>
        <v>368</v>
      </c>
      <c r="F40" s="220"/>
    </row>
    <row r="41" spans="1:6" ht="11.25" customHeight="1" x14ac:dyDescent="0.2">
      <c r="A41" s="240" t="s">
        <v>387</v>
      </c>
      <c r="B41" s="168"/>
      <c r="C41" s="169"/>
      <c r="D41" s="169"/>
      <c r="E41" s="170"/>
      <c r="F41" s="241"/>
    </row>
    <row r="42" spans="1:6" ht="14.1" customHeight="1" x14ac:dyDescent="0.2">
      <c r="A42" s="242" t="s">
        <v>375</v>
      </c>
      <c r="B42" s="5" t="s">
        <v>415</v>
      </c>
      <c r="C42" s="9">
        <v>92</v>
      </c>
      <c r="D42" s="9">
        <f>ROUNDUP(C42*Contents!$AF$4,0)</f>
        <v>65</v>
      </c>
      <c r="E42" s="4">
        <f>ROUNDUP(C42*Contents!$AF$5,0)</f>
        <v>57</v>
      </c>
      <c r="F42" s="220"/>
    </row>
    <row r="43" spans="1:6" ht="14.1" customHeight="1" x14ac:dyDescent="0.2">
      <c r="A43" s="238" t="s">
        <v>376</v>
      </c>
      <c r="B43" s="5" t="s">
        <v>414</v>
      </c>
      <c r="C43" s="9">
        <v>128</v>
      </c>
      <c r="D43" s="9">
        <f>ROUNDUP(C43*Contents!$AF$4,0)</f>
        <v>90</v>
      </c>
      <c r="E43" s="4">
        <f>ROUNDUP(C43*Contents!$AF$5,0)</f>
        <v>80</v>
      </c>
      <c r="F43" s="220"/>
    </row>
    <row r="44" spans="1:6" ht="14.1" customHeight="1" x14ac:dyDescent="0.2">
      <c r="A44" s="238" t="s">
        <v>378</v>
      </c>
      <c r="B44" s="5" t="s">
        <v>417</v>
      </c>
      <c r="C44" s="9">
        <v>102</v>
      </c>
      <c r="D44" s="9">
        <f>ROUNDUP(C44*Contents!$AF$4,0)</f>
        <v>72</v>
      </c>
      <c r="E44" s="4">
        <f>ROUNDUP(C44*Contents!$AF$5,0)</f>
        <v>64</v>
      </c>
      <c r="F44" s="220"/>
    </row>
    <row r="45" spans="1:6" ht="14.1" customHeight="1" x14ac:dyDescent="0.2">
      <c r="A45" s="238" t="s">
        <v>386</v>
      </c>
      <c r="B45" s="186" t="s">
        <v>555</v>
      </c>
      <c r="C45" s="9">
        <v>140</v>
      </c>
      <c r="D45" s="9">
        <f>ROUNDUP(C45*Contents!$AF$4,0)</f>
        <v>98</v>
      </c>
      <c r="E45" s="4">
        <f>ROUNDUP(C45*Contents!$AF$5,0)</f>
        <v>87</v>
      </c>
      <c r="F45" s="220"/>
    </row>
    <row r="46" spans="1:6" ht="14.1" customHeight="1" x14ac:dyDescent="0.2">
      <c r="A46" s="238" t="s">
        <v>393</v>
      </c>
      <c r="B46" s="142" t="s">
        <v>394</v>
      </c>
      <c r="C46" s="9">
        <v>68</v>
      </c>
      <c r="D46" s="9">
        <f>ROUNDUP(C46*Contents!$AF$4,0)</f>
        <v>48</v>
      </c>
      <c r="E46" s="4">
        <f>ROUNDUP(C46*Contents!$AF$5,0)</f>
        <v>43</v>
      </c>
      <c r="F46" s="243"/>
    </row>
    <row r="47" spans="1:6" ht="12" customHeight="1" x14ac:dyDescent="0.2">
      <c r="A47" s="430"/>
      <c r="B47" s="431"/>
      <c r="C47" s="431"/>
      <c r="D47" s="431"/>
      <c r="E47" s="431"/>
      <c r="F47" s="432"/>
    </row>
    <row r="48" spans="1:6" ht="52.5" customHeight="1" x14ac:dyDescent="0.2"/>
    <row r="51" ht="30" customHeight="1" x14ac:dyDescent="0.2"/>
    <row r="52" ht="16.5" customHeight="1" x14ac:dyDescent="0.2"/>
  </sheetData>
  <mergeCells count="5">
    <mergeCell ref="A47:F47"/>
    <mergeCell ref="A1:F1"/>
    <mergeCell ref="A10:E10"/>
    <mergeCell ref="A37:E37"/>
    <mergeCell ref="A22:F22"/>
  </mergeCells>
  <phoneticPr fontId="2" type="noConversion"/>
  <conditionalFormatting sqref="D15 D6 D2 D38:E46 D7:E9 D14:E14 D23:E36 D4:E4 D11:E11">
    <cfRule type="cellIs" dxfId="57" priority="8" stopIfTrue="1" operator="equal">
      <formula>0</formula>
    </cfRule>
  </conditionalFormatting>
  <conditionalFormatting sqref="D12">
    <cfRule type="cellIs" dxfId="56" priority="5" stopIfTrue="1" operator="equal">
      <formula>0</formula>
    </cfRule>
  </conditionalFormatting>
  <conditionalFormatting sqref="D13:E13">
    <cfRule type="cellIs" dxfId="55" priority="4" stopIfTrue="1" operator="equal">
      <formula>0</formula>
    </cfRule>
  </conditionalFormatting>
  <conditionalFormatting sqref="D16:E21">
    <cfRule type="cellIs" dxfId="54" priority="3" stopIfTrue="1" operator="equal">
      <formula>0</formula>
    </cfRule>
  </conditionalFormatting>
  <conditionalFormatting sqref="D3:E3">
    <cfRule type="cellIs" dxfId="53" priority="1" stopIfTrue="1" operator="equal">
      <formula>0</formula>
    </cfRule>
  </conditionalFormatting>
  <printOptions horizontalCentered="1" verticalCentered="1"/>
  <pageMargins left="0.23622047244094491" right="0.23622047244094491" top="0.15748031496062992" bottom="0.25" header="0.25" footer="0.25"/>
  <pageSetup paperSize="9" scale="80" orientation="landscape" r:id="rId1"/>
  <headerFooter alignWithMargins="0">
    <oddFooter>&amp;R&amp;8&amp;A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zoomScaleNormal="100" workbookViewId="0">
      <selection activeCell="I12" sqref="I12"/>
    </sheetView>
  </sheetViews>
  <sheetFormatPr defaultRowHeight="14.25" x14ac:dyDescent="0.2"/>
  <cols>
    <col min="1" max="1" width="25.7109375" style="1" customWidth="1"/>
    <col min="2" max="2" width="80.7109375" style="1" customWidth="1"/>
    <col min="3" max="6" width="15.7109375" style="1" customWidth="1"/>
    <col min="7" max="16384" width="9.140625" style="1"/>
  </cols>
  <sheetData>
    <row r="1" spans="1:6" ht="21" customHeight="1" x14ac:dyDescent="0.2">
      <c r="A1" s="433" t="s">
        <v>646</v>
      </c>
      <c r="B1" s="434"/>
      <c r="C1" s="434"/>
      <c r="D1" s="434"/>
      <c r="E1" s="434"/>
      <c r="F1" s="435"/>
    </row>
    <row r="2" spans="1:6" ht="15" customHeight="1" x14ac:dyDescent="0.2">
      <c r="A2" s="217" t="s">
        <v>411</v>
      </c>
      <c r="B2" s="197"/>
      <c r="C2" s="102" t="s">
        <v>0</v>
      </c>
      <c r="D2" s="99" t="s">
        <v>1</v>
      </c>
      <c r="E2" s="130" t="s">
        <v>2</v>
      </c>
      <c r="F2" s="244"/>
    </row>
    <row r="3" spans="1:6" ht="30" customHeight="1" x14ac:dyDescent="0.2">
      <c r="A3" s="233" t="s">
        <v>131</v>
      </c>
      <c r="B3" s="6" t="s">
        <v>674</v>
      </c>
      <c r="C3" s="9">
        <v>795</v>
      </c>
      <c r="D3" s="9">
        <f>ROUNDUP(C3*Contents!$AF$4,0)</f>
        <v>557</v>
      </c>
      <c r="E3" s="4">
        <f>ROUNDUP(C3*Contents!$AF$5,0)</f>
        <v>492</v>
      </c>
      <c r="F3" s="264"/>
    </row>
    <row r="4" spans="1:6" x14ac:dyDescent="0.2">
      <c r="A4" s="193"/>
      <c r="B4" s="190"/>
      <c r="C4" s="8"/>
      <c r="D4" s="8"/>
      <c r="E4" s="183"/>
      <c r="F4" s="37"/>
    </row>
    <row r="5" spans="1:6" x14ac:dyDescent="0.2">
      <c r="A5" s="217" t="s">
        <v>132</v>
      </c>
      <c r="B5" s="111"/>
      <c r="C5" s="156" t="s">
        <v>0</v>
      </c>
      <c r="D5" s="157" t="s">
        <v>1</v>
      </c>
      <c r="E5" s="158" t="s">
        <v>2</v>
      </c>
      <c r="F5" s="112"/>
    </row>
    <row r="6" spans="1:6" ht="28.5" x14ac:dyDescent="0.2">
      <c r="A6" s="214" t="s">
        <v>390</v>
      </c>
      <c r="B6" s="6" t="s">
        <v>436</v>
      </c>
      <c r="C6" s="9">
        <v>760</v>
      </c>
      <c r="D6" s="9">
        <f>ROUNDUP(C6*Contents!$AF$4,0)</f>
        <v>532</v>
      </c>
      <c r="E6" s="4">
        <f>ROUNDUP(C6*Contents!$AF$5,0)</f>
        <v>470</v>
      </c>
      <c r="F6" s="446"/>
    </row>
    <row r="7" spans="1:6" x14ac:dyDescent="0.2">
      <c r="A7" s="214" t="s">
        <v>402</v>
      </c>
      <c r="B7" s="443"/>
      <c r="C7" s="444"/>
      <c r="D7" s="444"/>
      <c r="E7" s="445"/>
      <c r="F7" s="447"/>
    </row>
    <row r="8" spans="1:6" x14ac:dyDescent="0.2">
      <c r="A8" s="238" t="s">
        <v>696</v>
      </c>
      <c r="B8" s="6" t="s">
        <v>697</v>
      </c>
      <c r="C8" s="9">
        <v>92</v>
      </c>
      <c r="D8" s="9">
        <f>ROUNDUP(C8*Contents!$AF$4,0)</f>
        <v>65</v>
      </c>
      <c r="E8" s="4">
        <f>ROUNDUP(C8*Contents!$AF$5,0)</f>
        <v>57</v>
      </c>
      <c r="F8" s="447"/>
    </row>
    <row r="9" spans="1:6" x14ac:dyDescent="0.2">
      <c r="A9" s="238" t="s">
        <v>397</v>
      </c>
      <c r="B9" s="6" t="s">
        <v>399</v>
      </c>
      <c r="C9" s="9">
        <v>128</v>
      </c>
      <c r="D9" s="9">
        <f>ROUNDUP(C9*Contents!$AF$4,0)</f>
        <v>90</v>
      </c>
      <c r="E9" s="4">
        <f>ROUNDUP(C9*Contents!$AF$5,0)</f>
        <v>80</v>
      </c>
      <c r="F9" s="447"/>
    </row>
    <row r="10" spans="1:6" x14ac:dyDescent="0.2">
      <c r="A10" s="238" t="s">
        <v>398</v>
      </c>
      <c r="B10" s="6" t="s">
        <v>400</v>
      </c>
      <c r="C10" s="9">
        <v>140</v>
      </c>
      <c r="D10" s="9">
        <f>ROUNDUP(C10*Contents!$AF$4,0)</f>
        <v>98</v>
      </c>
      <c r="E10" s="4">
        <f>ROUNDUP(C10*Contents!$AF$5,0)</f>
        <v>87</v>
      </c>
      <c r="F10" s="447"/>
    </row>
    <row r="11" spans="1:6" x14ac:dyDescent="0.2">
      <c r="A11" s="238" t="s">
        <v>393</v>
      </c>
      <c r="B11" s="6" t="s">
        <v>401</v>
      </c>
      <c r="C11" s="9">
        <v>68</v>
      </c>
      <c r="D11" s="9">
        <f>ROUNDUP(C11*Contents!$AF$4,0)</f>
        <v>48</v>
      </c>
      <c r="E11" s="4">
        <f>ROUNDUP(C11*Contents!$AF$5,0)</f>
        <v>43</v>
      </c>
      <c r="F11" s="448"/>
    </row>
    <row r="12" spans="1:6" x14ac:dyDescent="0.2">
      <c r="A12" s="310"/>
      <c r="B12" s="190"/>
      <c r="C12" s="8"/>
      <c r="D12" s="8"/>
      <c r="E12" s="183"/>
      <c r="F12" s="37"/>
    </row>
    <row r="13" spans="1:6" x14ac:dyDescent="0.2">
      <c r="A13" s="217" t="s">
        <v>133</v>
      </c>
      <c r="B13" s="197"/>
      <c r="C13" s="102" t="s">
        <v>0</v>
      </c>
      <c r="D13" s="99" t="s">
        <v>1</v>
      </c>
      <c r="E13" s="130" t="s">
        <v>2</v>
      </c>
      <c r="F13" s="244"/>
    </row>
    <row r="14" spans="1:6" ht="16.5" customHeight="1" x14ac:dyDescent="0.2">
      <c r="A14" s="214" t="s">
        <v>134</v>
      </c>
      <c r="B14" s="142" t="s">
        <v>135</v>
      </c>
      <c r="C14" s="19">
        <v>560</v>
      </c>
      <c r="D14" s="43">
        <f>ROUNDUP(C14*Contents!$AF$4,0)</f>
        <v>392</v>
      </c>
      <c r="E14" s="44">
        <f>ROUNDUP(C14*Contents!$AF$5,0)</f>
        <v>347</v>
      </c>
      <c r="F14" s="259"/>
    </row>
    <row r="15" spans="1:6" ht="18.75" customHeight="1" x14ac:dyDescent="0.2">
      <c r="A15" s="214" t="s">
        <v>136</v>
      </c>
      <c r="B15" s="5" t="s">
        <v>627</v>
      </c>
      <c r="C15" s="9">
        <v>10</v>
      </c>
      <c r="D15" s="9">
        <f>ROUNDUP(C15*Contents!$AF$4,0)</f>
        <v>7</v>
      </c>
      <c r="E15" s="4">
        <f>ROUNDUP(C15*Contents!$AF$5,0)</f>
        <v>7</v>
      </c>
      <c r="F15" s="243"/>
    </row>
    <row r="16" spans="1:6" x14ac:dyDescent="0.2">
      <c r="A16" s="310"/>
      <c r="B16" s="7"/>
      <c r="C16" s="8"/>
      <c r="D16" s="8"/>
      <c r="E16" s="183"/>
      <c r="F16" s="37"/>
    </row>
    <row r="17" spans="1:6" x14ac:dyDescent="0.2">
      <c r="A17" s="217" t="s">
        <v>122</v>
      </c>
      <c r="B17" s="197"/>
      <c r="C17" s="102" t="s">
        <v>0</v>
      </c>
      <c r="D17" s="99" t="s">
        <v>1</v>
      </c>
      <c r="E17" s="130" t="s">
        <v>2</v>
      </c>
      <c r="F17" s="244"/>
    </row>
    <row r="18" spans="1:6" x14ac:dyDescent="0.2">
      <c r="A18" s="233" t="s">
        <v>432</v>
      </c>
      <c r="B18" s="6" t="s">
        <v>433</v>
      </c>
      <c r="C18" s="9">
        <v>450</v>
      </c>
      <c r="D18" s="3">
        <f>ROUNDUP(C18*Contents!$AF$4,0)</f>
        <v>315</v>
      </c>
      <c r="E18" s="26">
        <f>ROUNDUP(C18*Contents!$AF$5,0)</f>
        <v>279</v>
      </c>
      <c r="F18" s="220"/>
    </row>
    <row r="19" spans="1:6" x14ac:dyDescent="0.2">
      <c r="A19" s="233" t="s">
        <v>704</v>
      </c>
      <c r="B19" s="6" t="s">
        <v>338</v>
      </c>
      <c r="C19" s="9">
        <v>180</v>
      </c>
      <c r="D19" s="3">
        <f>ROUNDUP(C19*Contents!$AF$4,0)</f>
        <v>126</v>
      </c>
      <c r="E19" s="26">
        <f>ROUNDUP(C19*Contents!$AF$5,0)</f>
        <v>112</v>
      </c>
      <c r="F19" s="220"/>
    </row>
    <row r="20" spans="1:6" x14ac:dyDescent="0.2">
      <c r="A20" s="233" t="s">
        <v>507</v>
      </c>
      <c r="B20" s="6" t="s">
        <v>434</v>
      </c>
      <c r="C20" s="9">
        <v>412</v>
      </c>
      <c r="D20" s="3">
        <f>ROUNDUP(C20*Contents!$AF$4,0)</f>
        <v>289</v>
      </c>
      <c r="E20" s="26">
        <f>ROUNDUP(C20*Contents!$AF$5,0)</f>
        <v>255</v>
      </c>
      <c r="F20" s="220"/>
    </row>
    <row r="21" spans="1:6" x14ac:dyDescent="0.2">
      <c r="A21" s="390" t="s">
        <v>703</v>
      </c>
      <c r="B21" s="389" t="s">
        <v>705</v>
      </c>
      <c r="C21" s="9">
        <v>18</v>
      </c>
      <c r="D21" s="3">
        <f>ROUNDUP(C21*Contents!$AF$4,0)</f>
        <v>13</v>
      </c>
      <c r="E21" s="26">
        <f>ROUNDUP(C21*Contents!$AF$5,0)</f>
        <v>12</v>
      </c>
      <c r="F21" s="220"/>
    </row>
    <row r="22" spans="1:6" x14ac:dyDescent="0.2">
      <c r="A22" s="256" t="s">
        <v>225</v>
      </c>
      <c r="B22" s="191"/>
      <c r="C22" s="191"/>
      <c r="D22" s="191"/>
      <c r="E22" s="191"/>
      <c r="F22" s="305"/>
    </row>
    <row r="23" spans="1:6" x14ac:dyDescent="0.2">
      <c r="A23" s="233" t="s">
        <v>565</v>
      </c>
      <c r="B23" s="6" t="s">
        <v>615</v>
      </c>
      <c r="C23" s="9">
        <v>340</v>
      </c>
      <c r="D23" s="9">
        <f>ROUNDUP(C23*Contents!$AF$4,0)</f>
        <v>238</v>
      </c>
      <c r="E23" s="4">
        <f>ROUNDUP(C23*Contents!$AF$5,0)</f>
        <v>211</v>
      </c>
      <c r="F23" s="216"/>
    </row>
    <row r="24" spans="1:6" ht="12.75" customHeight="1" x14ac:dyDescent="0.2">
      <c r="A24" s="37"/>
      <c r="B24" s="37"/>
      <c r="C24" s="37"/>
      <c r="D24" s="37"/>
      <c r="E24" s="311"/>
      <c r="F24" s="37"/>
    </row>
    <row r="25" spans="1:6" x14ac:dyDescent="0.2">
      <c r="A25" s="217" t="s">
        <v>123</v>
      </c>
      <c r="B25" s="197"/>
      <c r="C25" s="103" t="s">
        <v>0</v>
      </c>
      <c r="D25" s="99" t="s">
        <v>1</v>
      </c>
      <c r="E25" s="130" t="s">
        <v>2</v>
      </c>
      <c r="F25" s="208"/>
    </row>
    <row r="26" spans="1:6" ht="41.25" customHeight="1" x14ac:dyDescent="0.2">
      <c r="A26" s="214" t="s">
        <v>124</v>
      </c>
      <c r="B26" s="6" t="s">
        <v>125</v>
      </c>
      <c r="C26" s="9">
        <v>425</v>
      </c>
      <c r="D26" s="9">
        <f>ROUNDUP(C26*Contents!$AF$4,0)</f>
        <v>298</v>
      </c>
      <c r="E26" s="4">
        <f>ROUNDUP(C26*Contents!$AF$5,0)</f>
        <v>263</v>
      </c>
      <c r="F26" s="264"/>
    </row>
    <row r="27" spans="1:6" x14ac:dyDescent="0.2">
      <c r="A27" s="436"/>
      <c r="B27" s="436"/>
      <c r="C27" s="436"/>
      <c r="D27" s="436"/>
      <c r="E27" s="436"/>
      <c r="F27" s="33"/>
    </row>
    <row r="28" spans="1:6" x14ac:dyDescent="0.2">
      <c r="A28" s="217" t="s">
        <v>126</v>
      </c>
      <c r="B28" s="197"/>
      <c r="C28" s="103" t="s">
        <v>0</v>
      </c>
      <c r="D28" s="99" t="s">
        <v>1</v>
      </c>
      <c r="E28" s="130" t="s">
        <v>2</v>
      </c>
      <c r="F28" s="208"/>
    </row>
    <row r="29" spans="1:6" ht="26.25" customHeight="1" x14ac:dyDescent="0.2">
      <c r="A29" s="214" t="s">
        <v>430</v>
      </c>
      <c r="B29" s="5" t="s">
        <v>431</v>
      </c>
      <c r="C29" s="9">
        <v>120</v>
      </c>
      <c r="D29" s="9">
        <f>ROUNDUP(C29*Contents!$AF$4,0)</f>
        <v>84</v>
      </c>
      <c r="E29" s="4">
        <f>ROUNDUP(C29*Contents!$AF$5,0)</f>
        <v>75</v>
      </c>
      <c r="F29" s="264"/>
    </row>
    <row r="30" spans="1:6" x14ac:dyDescent="0.2">
      <c r="A30" s="436"/>
      <c r="B30" s="436"/>
      <c r="C30" s="436"/>
      <c r="D30" s="436"/>
      <c r="E30" s="436"/>
      <c r="F30" s="33"/>
    </row>
    <row r="31" spans="1:6" x14ac:dyDescent="0.2">
      <c r="A31" s="217" t="s">
        <v>127</v>
      </c>
      <c r="B31" s="197"/>
      <c r="C31" s="103" t="s">
        <v>0</v>
      </c>
      <c r="D31" s="99" t="s">
        <v>1</v>
      </c>
      <c r="E31" s="130" t="s">
        <v>2</v>
      </c>
      <c r="F31" s="208"/>
    </row>
    <row r="32" spans="1:6" ht="27.75" customHeight="1" x14ac:dyDescent="0.2">
      <c r="A32" s="214" t="s">
        <v>441</v>
      </c>
      <c r="B32" s="5" t="s">
        <v>478</v>
      </c>
      <c r="C32" s="9">
        <v>233</v>
      </c>
      <c r="D32" s="9">
        <f>ROUNDUP(C32*Contents!$AF$4,0)</f>
        <v>164</v>
      </c>
      <c r="E32" s="4">
        <f>ROUNDUP(C32*Contents!$AF$5,0)</f>
        <v>144</v>
      </c>
      <c r="F32" s="264"/>
    </row>
    <row r="33" spans="1:6" x14ac:dyDescent="0.2">
      <c r="A33" s="436"/>
      <c r="B33" s="436"/>
      <c r="C33" s="436"/>
      <c r="D33" s="436"/>
      <c r="E33" s="436"/>
      <c r="F33" s="33"/>
    </row>
    <row r="34" spans="1:6" x14ac:dyDescent="0.2">
      <c r="A34" s="217" t="s">
        <v>590</v>
      </c>
      <c r="B34" s="197"/>
      <c r="C34" s="103" t="s">
        <v>0</v>
      </c>
      <c r="D34" s="99" t="s">
        <v>1</v>
      </c>
      <c r="E34" s="130" t="s">
        <v>2</v>
      </c>
      <c r="F34" s="208"/>
    </row>
    <row r="35" spans="1:6" x14ac:dyDescent="0.2">
      <c r="A35" s="214" t="s">
        <v>566</v>
      </c>
      <c r="B35" s="5" t="s">
        <v>589</v>
      </c>
      <c r="C35" s="9">
        <v>49</v>
      </c>
      <c r="D35" s="3">
        <f>ROUNDUP(C35*Contents!$AF$4,0)</f>
        <v>35</v>
      </c>
      <c r="E35" s="26">
        <f>ROUNDUP(C35*Contents!$AF$5,0)</f>
        <v>31</v>
      </c>
      <c r="F35" s="220"/>
    </row>
    <row r="36" spans="1:6" x14ac:dyDescent="0.2">
      <c r="A36" s="214" t="s">
        <v>224</v>
      </c>
      <c r="B36" s="5" t="s">
        <v>588</v>
      </c>
      <c r="C36" s="9">
        <v>155</v>
      </c>
      <c r="D36" s="3">
        <f>ROUNDUP(C36*Contents!$AF$4,0)</f>
        <v>109</v>
      </c>
      <c r="E36" s="26">
        <f>ROUNDUP(C36*Contents!$AF$5,0)</f>
        <v>96</v>
      </c>
      <c r="F36" s="220"/>
    </row>
    <row r="37" spans="1:6" x14ac:dyDescent="0.2">
      <c r="A37" s="214" t="s">
        <v>262</v>
      </c>
      <c r="B37" s="5" t="s">
        <v>587</v>
      </c>
      <c r="C37" s="30">
        <v>175</v>
      </c>
      <c r="D37" s="3">
        <f>ROUNDUP(C37*Contents!$AF$4,0)</f>
        <v>123</v>
      </c>
      <c r="E37" s="26">
        <f>ROUNDUP(C37*Contents!$AF$5,0)</f>
        <v>109</v>
      </c>
      <c r="F37" s="220"/>
    </row>
    <row r="38" spans="1:6" x14ac:dyDescent="0.2">
      <c r="A38" s="214" t="s">
        <v>128</v>
      </c>
      <c r="B38" s="5" t="s">
        <v>719</v>
      </c>
      <c r="C38" s="9">
        <v>250</v>
      </c>
      <c r="D38" s="9">
        <f>ROUNDUP(C38*Contents!$AF$4,0)</f>
        <v>175</v>
      </c>
      <c r="E38" s="4">
        <f>ROUNDUP(C38*Contents!$AF$5,0)</f>
        <v>155</v>
      </c>
      <c r="F38" s="216"/>
    </row>
    <row r="39" spans="1:6" x14ac:dyDescent="0.2">
      <c r="A39" s="430"/>
      <c r="B39" s="431"/>
      <c r="C39" s="431"/>
      <c r="D39" s="431"/>
      <c r="E39" s="431"/>
      <c r="F39" s="432"/>
    </row>
  </sheetData>
  <mergeCells count="7">
    <mergeCell ref="A1:F1"/>
    <mergeCell ref="A33:E33"/>
    <mergeCell ref="A39:F39"/>
    <mergeCell ref="A27:E27"/>
    <mergeCell ref="A30:E30"/>
    <mergeCell ref="B7:E7"/>
    <mergeCell ref="F6:F11"/>
  </mergeCells>
  <phoneticPr fontId="2" type="noConversion"/>
  <conditionalFormatting sqref="D34 D32:E32 D31 D25 D26:E26 D29:E29 D28 D17 D18:E20 D14:E16 D5:D6 E6 D23:E23 D2 D3:E4 D35:E38 E12 D12:D13 D9:E11">
    <cfRule type="cellIs" dxfId="52" priority="4" stopIfTrue="1" operator="equal">
      <formula>0</formula>
    </cfRule>
  </conditionalFormatting>
  <conditionalFormatting sqref="D8:E8">
    <cfRule type="cellIs" dxfId="51" priority="2" stopIfTrue="1" operator="equal">
      <formula>0</formula>
    </cfRule>
  </conditionalFormatting>
  <conditionalFormatting sqref="D21:E21">
    <cfRule type="cellIs" dxfId="50" priority="1" stopIfTrue="1" operator="equal">
      <formula>0</formula>
    </cfRule>
  </conditionalFormatting>
  <printOptions horizontalCentered="1" verticalCentered="1"/>
  <pageMargins left="0.23622047244094491" right="0.23622047244094491" top="0.15748031496062992" bottom="0.35433070866141736" header="0.31496062992125984" footer="0.31496062992125984"/>
  <pageSetup paperSize="9" scale="80" orientation="landscape" r:id="rId1"/>
  <headerFooter alignWithMargins="0">
    <oddFooter>&amp;R&amp;8&amp;A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zoomScaleNormal="100" workbookViewId="0">
      <selection activeCell="H23" sqref="H23"/>
    </sheetView>
  </sheetViews>
  <sheetFormatPr defaultRowHeight="14.25" x14ac:dyDescent="0.2"/>
  <cols>
    <col min="1" max="1" width="25.7109375" style="1" customWidth="1"/>
    <col min="2" max="2" width="80.7109375" style="1" customWidth="1"/>
    <col min="3" max="6" width="15.7109375" style="1" customWidth="1"/>
    <col min="7" max="16384" width="9.140625" style="1"/>
  </cols>
  <sheetData>
    <row r="1" spans="1:6" ht="21" customHeight="1" x14ac:dyDescent="0.2">
      <c r="A1" s="433" t="s">
        <v>647</v>
      </c>
      <c r="B1" s="434"/>
      <c r="C1" s="434"/>
      <c r="D1" s="434"/>
      <c r="E1" s="434"/>
      <c r="F1" s="435"/>
    </row>
    <row r="2" spans="1:6" x14ac:dyDescent="0.2">
      <c r="A2" s="252" t="s">
        <v>523</v>
      </c>
      <c r="B2" s="104"/>
      <c r="C2" s="105" t="s">
        <v>0</v>
      </c>
      <c r="D2" s="101" t="s">
        <v>1</v>
      </c>
      <c r="E2" s="134" t="s">
        <v>2</v>
      </c>
      <c r="F2" s="231"/>
    </row>
    <row r="3" spans="1:6" x14ac:dyDescent="0.2">
      <c r="A3" s="214" t="s">
        <v>524</v>
      </c>
      <c r="B3" s="5" t="s">
        <v>628</v>
      </c>
      <c r="C3" s="9">
        <v>950</v>
      </c>
      <c r="D3" s="3">
        <f>ROUNDUP(C3*Contents!$AF$4,0)</f>
        <v>665</v>
      </c>
      <c r="E3" s="26">
        <f>ROUNDUP(C3*Contents!$AF$5,0)</f>
        <v>588</v>
      </c>
      <c r="F3" s="259"/>
    </row>
    <row r="4" spans="1:6" ht="42.75" x14ac:dyDescent="0.2">
      <c r="A4" s="249" t="s">
        <v>516</v>
      </c>
      <c r="B4" s="6" t="s">
        <v>530</v>
      </c>
      <c r="C4" s="443" t="s">
        <v>526</v>
      </c>
      <c r="D4" s="444"/>
      <c r="E4" s="445"/>
      <c r="F4" s="221"/>
    </row>
    <row r="5" spans="1:6" x14ac:dyDescent="0.2">
      <c r="A5" s="249" t="s">
        <v>527</v>
      </c>
      <c r="B5" s="46" t="s">
        <v>529</v>
      </c>
      <c r="C5" s="443" t="s">
        <v>526</v>
      </c>
      <c r="D5" s="444"/>
      <c r="E5" s="445"/>
      <c r="F5" s="221"/>
    </row>
    <row r="6" spans="1:6" x14ac:dyDescent="0.2">
      <c r="A6" s="214" t="s">
        <v>525</v>
      </c>
      <c r="B6" s="196" t="s">
        <v>528</v>
      </c>
      <c r="C6" s="9">
        <v>470</v>
      </c>
      <c r="D6" s="3">
        <f>ROUNDUP(C6*Contents!$AF$4,0)</f>
        <v>329</v>
      </c>
      <c r="E6" s="26">
        <f>ROUNDUP(C6*Contents!$AF$5,0)</f>
        <v>291</v>
      </c>
      <c r="F6" s="221"/>
    </row>
    <row r="7" spans="1:6" ht="15.75" customHeight="1" x14ac:dyDescent="0.2">
      <c r="A7" s="344" t="s">
        <v>519</v>
      </c>
      <c r="B7" s="163" t="s">
        <v>654</v>
      </c>
      <c r="C7" s="247">
        <v>92</v>
      </c>
      <c r="D7" s="164">
        <f>ROUNDUP(C7*Contents!$AF$4,0)</f>
        <v>65</v>
      </c>
      <c r="E7" s="248">
        <f>ROUNDUP(C7*Contents!$AF$5,0)</f>
        <v>57</v>
      </c>
      <c r="F7" s="221"/>
    </row>
    <row r="8" spans="1:6" s="27" customFormat="1" x14ac:dyDescent="0.2">
      <c r="A8" s="462" t="s">
        <v>546</v>
      </c>
      <c r="B8" s="463"/>
      <c r="C8" s="459" t="s">
        <v>547</v>
      </c>
      <c r="D8" s="460"/>
      <c r="E8" s="461"/>
      <c r="F8" s="305"/>
    </row>
    <row r="9" spans="1:6" s="27" customFormat="1" x14ac:dyDescent="0.2">
      <c r="A9" s="180" t="s">
        <v>566</v>
      </c>
      <c r="B9" s="172" t="s">
        <v>638</v>
      </c>
      <c r="C9" s="375">
        <v>49</v>
      </c>
      <c r="D9" s="375">
        <f>ROUNDUP(C9*Contents!$AF$4,0)</f>
        <v>35</v>
      </c>
      <c r="E9" s="176">
        <f>ROUNDUP(C9*Contents!$AF$5,0)</f>
        <v>31</v>
      </c>
      <c r="F9" s="305"/>
    </row>
    <row r="10" spans="1:6" s="27" customFormat="1" x14ac:dyDescent="0.2">
      <c r="A10" s="234" t="s">
        <v>67</v>
      </c>
      <c r="B10" s="10" t="s">
        <v>625</v>
      </c>
      <c r="C10" s="10"/>
      <c r="D10" s="353"/>
      <c r="E10" s="400"/>
      <c r="F10" s="305"/>
    </row>
    <row r="11" spans="1:6" x14ac:dyDescent="0.2">
      <c r="A11" s="253"/>
      <c r="B11" s="464" t="s">
        <v>535</v>
      </c>
      <c r="C11" s="465"/>
      <c r="D11" s="393"/>
      <c r="E11" s="401"/>
      <c r="F11" s="243"/>
    </row>
    <row r="12" spans="1:6" x14ac:dyDescent="0.2">
      <c r="A12" s="449"/>
      <c r="B12" s="449"/>
      <c r="C12" s="449"/>
      <c r="D12" s="449"/>
      <c r="E12" s="449"/>
      <c r="F12" s="356"/>
    </row>
    <row r="13" spans="1:6" ht="14.25" customHeight="1" x14ac:dyDescent="0.2">
      <c r="A13" s="217" t="s">
        <v>113</v>
      </c>
      <c r="B13" s="372" t="s">
        <v>642</v>
      </c>
      <c r="C13" s="103" t="s">
        <v>0</v>
      </c>
      <c r="D13" s="99" t="s">
        <v>1</v>
      </c>
      <c r="E13" s="130" t="s">
        <v>2</v>
      </c>
      <c r="F13" s="357"/>
    </row>
    <row r="14" spans="1:6" x14ac:dyDescent="0.2">
      <c r="A14" s="214" t="s">
        <v>116</v>
      </c>
      <c r="B14" s="5" t="s">
        <v>491</v>
      </c>
      <c r="C14" s="9">
        <v>920</v>
      </c>
      <c r="D14" s="3">
        <f>ROUNDUP(C14*Contents!$AF$4,0)</f>
        <v>644</v>
      </c>
      <c r="E14" s="26">
        <f>ROUNDUP(C14*Contents!$AF$5,0)</f>
        <v>569</v>
      </c>
      <c r="F14" s="221"/>
    </row>
    <row r="15" spans="1:6" x14ac:dyDescent="0.2">
      <c r="A15" s="214" t="s">
        <v>114</v>
      </c>
      <c r="B15" s="5" t="s">
        <v>115</v>
      </c>
      <c r="C15" s="9">
        <v>920</v>
      </c>
      <c r="D15" s="3">
        <f>ROUNDUP(C15*Contents!$AF$4,0)</f>
        <v>644</v>
      </c>
      <c r="E15" s="26">
        <f>ROUNDUP(C15*Contents!$AF$5,0)</f>
        <v>569</v>
      </c>
      <c r="F15" s="243"/>
    </row>
    <row r="16" spans="1:6" x14ac:dyDescent="0.2">
      <c r="A16" s="449"/>
      <c r="B16" s="449"/>
      <c r="C16" s="449"/>
      <c r="D16" s="449"/>
      <c r="E16" s="449"/>
      <c r="F16" s="32"/>
    </row>
    <row r="17" spans="1:6" x14ac:dyDescent="0.2">
      <c r="A17" s="217" t="s">
        <v>117</v>
      </c>
      <c r="B17" s="197"/>
      <c r="C17" s="103" t="s">
        <v>0</v>
      </c>
      <c r="D17" s="99" t="s">
        <v>1</v>
      </c>
      <c r="E17" s="130" t="s">
        <v>2</v>
      </c>
      <c r="F17" s="208"/>
    </row>
    <row r="18" spans="1:6" x14ac:dyDescent="0.2">
      <c r="A18" s="214" t="s">
        <v>442</v>
      </c>
      <c r="B18" s="6" t="s">
        <v>443</v>
      </c>
      <c r="C18" s="9">
        <v>415</v>
      </c>
      <c r="D18" s="3">
        <f>ROUNDUP(C18*Contents!$AF$4,0)</f>
        <v>291</v>
      </c>
      <c r="E18" s="26">
        <f>ROUNDUP(C18*Contents!$AF$5,0)</f>
        <v>257</v>
      </c>
      <c r="F18" s="220"/>
    </row>
    <row r="19" spans="1:6" x14ac:dyDescent="0.2">
      <c r="A19" s="250"/>
      <c r="B19" s="49"/>
      <c r="C19" s="50"/>
      <c r="D19" s="8"/>
      <c r="E19" s="145"/>
      <c r="F19" s="220"/>
    </row>
    <row r="20" spans="1:6" ht="28.5" x14ac:dyDescent="0.2">
      <c r="A20" s="214" t="s">
        <v>739</v>
      </c>
      <c r="B20" s="6" t="s">
        <v>740</v>
      </c>
      <c r="C20" s="9">
        <v>580</v>
      </c>
      <c r="D20" s="3">
        <f>ROUNDUP(C20*Contents!$AF$4,0)</f>
        <v>406</v>
      </c>
      <c r="E20" s="26">
        <f>ROUNDUP(C20*Contents!$AF$5,0)</f>
        <v>359</v>
      </c>
      <c r="F20" s="220"/>
    </row>
    <row r="21" spans="1:6" x14ac:dyDescent="0.2">
      <c r="A21" s="235"/>
      <c r="B21" s="190"/>
      <c r="C21" s="8"/>
      <c r="D21" s="8"/>
      <c r="E21" s="145"/>
      <c r="F21" s="220"/>
    </row>
    <row r="22" spans="1:6" x14ac:dyDescent="0.2">
      <c r="A22" s="214" t="s">
        <v>118</v>
      </c>
      <c r="B22" s="6" t="s">
        <v>119</v>
      </c>
      <c r="C22" s="9">
        <v>910</v>
      </c>
      <c r="D22" s="3">
        <f>ROUNDUP(C22*Contents!$AF$4,0)</f>
        <v>637</v>
      </c>
      <c r="E22" s="26">
        <f>ROUNDUP(C22*Contents!$AF$5,0)</f>
        <v>563</v>
      </c>
      <c r="F22" s="220"/>
    </row>
    <row r="23" spans="1:6" x14ac:dyDescent="0.2">
      <c r="A23" s="453" t="s">
        <v>521</v>
      </c>
      <c r="B23" s="454"/>
      <c r="C23" s="454"/>
      <c r="D23" s="454"/>
      <c r="E23" s="455"/>
      <c r="F23" s="220"/>
    </row>
    <row r="24" spans="1:6" x14ac:dyDescent="0.2">
      <c r="A24" s="453" t="s">
        <v>548</v>
      </c>
      <c r="B24" s="454"/>
      <c r="C24" s="454"/>
      <c r="D24" s="454"/>
      <c r="E24" s="455"/>
      <c r="F24" s="220"/>
    </row>
    <row r="25" spans="1:6" x14ac:dyDescent="0.2">
      <c r="A25" s="224" t="s">
        <v>317</v>
      </c>
      <c r="B25" s="172" t="s">
        <v>350</v>
      </c>
      <c r="C25" s="173">
        <v>490</v>
      </c>
      <c r="D25" s="174">
        <f>ROUNDUP(C25*Contents!$AF$4,0)</f>
        <v>343</v>
      </c>
      <c r="E25" s="176">
        <f>ROUNDUP(C25*Contents!$AF$5,0)</f>
        <v>303</v>
      </c>
      <c r="F25" s="220"/>
    </row>
    <row r="26" spans="1:6" x14ac:dyDescent="0.2">
      <c r="A26" s="456" t="s">
        <v>522</v>
      </c>
      <c r="B26" s="457"/>
      <c r="C26" s="457"/>
      <c r="D26" s="457"/>
      <c r="E26" s="458"/>
      <c r="F26" s="220"/>
    </row>
    <row r="27" spans="1:6" x14ac:dyDescent="0.2">
      <c r="A27" s="224" t="s">
        <v>566</v>
      </c>
      <c r="B27" s="172" t="s">
        <v>639</v>
      </c>
      <c r="C27" s="173">
        <v>49</v>
      </c>
      <c r="D27" s="173">
        <f>ROUNDUP(C27*Contents!$AF$4,0)</f>
        <v>35</v>
      </c>
      <c r="E27" s="175">
        <f>ROUNDUP(C27*Contents!$AF$5,0)</f>
        <v>31</v>
      </c>
      <c r="F27" s="243"/>
    </row>
    <row r="28" spans="1:6" x14ac:dyDescent="0.2">
      <c r="A28" s="51"/>
      <c r="B28" s="195"/>
      <c r="C28" s="52"/>
      <c r="D28" s="52"/>
      <c r="E28" s="189"/>
      <c r="F28" s="33"/>
    </row>
    <row r="29" spans="1:6" x14ac:dyDescent="0.2">
      <c r="A29" s="251" t="s">
        <v>305</v>
      </c>
      <c r="B29" s="111"/>
      <c r="C29" s="112"/>
      <c r="D29" s="113"/>
      <c r="E29" s="113"/>
      <c r="F29" s="112"/>
    </row>
    <row r="30" spans="1:6" x14ac:dyDescent="0.2">
      <c r="A30" s="252" t="s">
        <v>309</v>
      </c>
      <c r="B30" s="104"/>
      <c r="C30" s="105" t="s">
        <v>0</v>
      </c>
      <c r="D30" s="101" t="s">
        <v>1</v>
      </c>
      <c r="E30" s="134" t="s">
        <v>2</v>
      </c>
      <c r="F30" s="231"/>
    </row>
    <row r="31" spans="1:6" x14ac:dyDescent="0.2">
      <c r="A31" s="253" t="s">
        <v>480</v>
      </c>
      <c r="B31" s="161"/>
      <c r="C31" s="14"/>
      <c r="D31" s="43"/>
      <c r="E31" s="44"/>
      <c r="F31" s="220"/>
    </row>
    <row r="32" spans="1:6" x14ac:dyDescent="0.2">
      <c r="A32" s="214" t="s">
        <v>306</v>
      </c>
      <c r="B32" s="196" t="s">
        <v>661</v>
      </c>
      <c r="C32" s="9">
        <v>615</v>
      </c>
      <c r="D32" s="3">
        <f>ROUNDUP(C32*Contents!$AF$4,0)</f>
        <v>431</v>
      </c>
      <c r="E32" s="26">
        <f>ROUNDUP(C32*Contents!$AF$5,0)</f>
        <v>381</v>
      </c>
      <c r="F32" s="220"/>
    </row>
    <row r="33" spans="1:6" x14ac:dyDescent="0.2">
      <c r="A33" s="233" t="s">
        <v>307</v>
      </c>
      <c r="B33" s="5" t="s">
        <v>660</v>
      </c>
      <c r="C33" s="9">
        <v>615</v>
      </c>
      <c r="D33" s="3">
        <f>ROUNDUP(C33*Contents!$AF$4,0)</f>
        <v>431</v>
      </c>
      <c r="E33" s="26">
        <f>ROUNDUP(C33*Contents!$AF$5,0)</f>
        <v>381</v>
      </c>
      <c r="F33" s="220"/>
    </row>
    <row r="34" spans="1:6" x14ac:dyDescent="0.2">
      <c r="A34" s="214" t="s">
        <v>308</v>
      </c>
      <c r="B34" s="6" t="s">
        <v>314</v>
      </c>
      <c r="C34" s="9">
        <v>615</v>
      </c>
      <c r="D34" s="3">
        <f>ROUNDUP(C34*Contents!$AF$4,0)</f>
        <v>431</v>
      </c>
      <c r="E34" s="26">
        <f>ROUNDUP(C34*Contents!$AF$5,0)</f>
        <v>381</v>
      </c>
      <c r="F34" s="220"/>
    </row>
    <row r="35" spans="1:6" x14ac:dyDescent="0.2">
      <c r="A35" s="214" t="s">
        <v>310</v>
      </c>
      <c r="B35" s="6" t="s">
        <v>315</v>
      </c>
      <c r="C35" s="9">
        <v>515</v>
      </c>
      <c r="D35" s="3">
        <f>ROUNDUP(C35*Contents!$AF$4,0)</f>
        <v>361</v>
      </c>
      <c r="E35" s="26">
        <f>ROUNDUP(C35*Contents!$AF$5,0)</f>
        <v>319</v>
      </c>
      <c r="F35" s="220"/>
    </row>
    <row r="36" spans="1:6" x14ac:dyDescent="0.2">
      <c r="A36" s="254" t="s">
        <v>311</v>
      </c>
      <c r="B36" s="128" t="s">
        <v>658</v>
      </c>
      <c r="C36" s="9">
        <v>615</v>
      </c>
      <c r="D36" s="9">
        <f>ROUNDUP(C36*Contents!$AF$4,0)</f>
        <v>431</v>
      </c>
      <c r="E36" s="4">
        <f>ROUNDUP(C36*Contents!$AF$5,0)</f>
        <v>381</v>
      </c>
      <c r="F36" s="220"/>
    </row>
    <row r="37" spans="1:6" x14ac:dyDescent="0.2">
      <c r="A37" s="237"/>
      <c r="B37" s="450" t="s">
        <v>659</v>
      </c>
      <c r="C37" s="451"/>
      <c r="D37" s="451"/>
      <c r="E37" s="452"/>
      <c r="F37" s="255"/>
    </row>
    <row r="38" spans="1:6" x14ac:dyDescent="0.2">
      <c r="A38" s="214" t="s">
        <v>312</v>
      </c>
      <c r="B38" s="6" t="s">
        <v>316</v>
      </c>
      <c r="C38" s="9">
        <v>370</v>
      </c>
      <c r="D38" s="3">
        <f>ROUNDUP(C38*Contents!$AF$4,0)</f>
        <v>259</v>
      </c>
      <c r="E38" s="26">
        <f>ROUNDUP(C38*Contents!$AF$5,0)</f>
        <v>229</v>
      </c>
      <c r="F38" s="220"/>
    </row>
    <row r="39" spans="1:6" ht="16.5" customHeight="1" x14ac:dyDescent="0.2">
      <c r="A39" s="214" t="s">
        <v>313</v>
      </c>
      <c r="B39" s="6" t="s">
        <v>662</v>
      </c>
      <c r="C39" s="9">
        <v>340</v>
      </c>
      <c r="D39" s="9">
        <f>ROUNDUP(C39*Contents!$AF$4,0)</f>
        <v>238</v>
      </c>
      <c r="E39" s="4">
        <f>ROUNDUP(C39*Contents!$AF$5,0)</f>
        <v>211</v>
      </c>
      <c r="F39" s="220"/>
    </row>
    <row r="40" spans="1:6" x14ac:dyDescent="0.2">
      <c r="A40" s="214" t="s">
        <v>553</v>
      </c>
      <c r="B40" s="6" t="s">
        <v>554</v>
      </c>
      <c r="C40" s="9">
        <v>515</v>
      </c>
      <c r="D40" s="9">
        <f>ROUNDUP(C40*Contents!$AF$4,0)</f>
        <v>361</v>
      </c>
      <c r="E40" s="4">
        <f>ROUNDUP(C40*Contents!$AF$5,0)</f>
        <v>319</v>
      </c>
      <c r="F40" s="220"/>
    </row>
    <row r="41" spans="1:6" ht="15" customHeight="1" x14ac:dyDescent="0.2">
      <c r="A41" s="256" t="s">
        <v>595</v>
      </c>
      <c r="B41" s="177"/>
      <c r="C41" s="178"/>
      <c r="D41" s="178"/>
      <c r="E41" s="179"/>
      <c r="F41" s="220"/>
    </row>
    <row r="42" spans="1:6" x14ac:dyDescent="0.2">
      <c r="A42" s="337" t="s">
        <v>566</v>
      </c>
      <c r="B42" s="338" t="s">
        <v>640</v>
      </c>
      <c r="C42" s="174">
        <v>49</v>
      </c>
      <c r="D42" s="174">
        <f>ROUNDUP(C42*Contents!$AF$4,0)</f>
        <v>35</v>
      </c>
      <c r="E42" s="176">
        <f>ROUNDUP(C42*Contents!$AF$5,0)</f>
        <v>31</v>
      </c>
      <c r="F42" s="220"/>
    </row>
    <row r="43" spans="1:6" x14ac:dyDescent="0.2">
      <c r="A43" s="420"/>
      <c r="B43" s="421"/>
      <c r="C43" s="421"/>
      <c r="D43" s="421"/>
      <c r="E43" s="421"/>
      <c r="F43" s="422"/>
    </row>
  </sheetData>
  <mergeCells count="13">
    <mergeCell ref="A43:F43"/>
    <mergeCell ref="A1:F1"/>
    <mergeCell ref="A16:E16"/>
    <mergeCell ref="B37:E37"/>
    <mergeCell ref="A23:E23"/>
    <mergeCell ref="A24:E24"/>
    <mergeCell ref="A26:E26"/>
    <mergeCell ref="A12:E12"/>
    <mergeCell ref="C4:E4"/>
    <mergeCell ref="C5:E5"/>
    <mergeCell ref="C8:E8"/>
    <mergeCell ref="A8:B8"/>
    <mergeCell ref="B11:C11"/>
  </mergeCells>
  <phoneticPr fontId="2" type="noConversion"/>
  <conditionalFormatting sqref="D30:E30 D17 D14:E15 D13 D18:E22 D32:E36 D25:E25 D27:E28 D38:E41">
    <cfRule type="cellIs" dxfId="49" priority="5" stopIfTrue="1" operator="equal">
      <formula>0</formula>
    </cfRule>
  </conditionalFormatting>
  <conditionalFormatting sqref="D42:E42">
    <cfRule type="cellIs" dxfId="48" priority="4" stopIfTrue="1" operator="equal">
      <formula>0</formula>
    </cfRule>
  </conditionalFormatting>
  <conditionalFormatting sqref="D31:E31">
    <cfRule type="cellIs" dxfId="47" priority="3" stopIfTrue="1" operator="equal">
      <formula>0</formula>
    </cfRule>
  </conditionalFormatting>
  <conditionalFormatting sqref="D2 D3:E3 D6:E7">
    <cfRule type="cellIs" dxfId="46" priority="2" stopIfTrue="1" operator="equal">
      <formula>0</formula>
    </cfRule>
  </conditionalFormatting>
  <conditionalFormatting sqref="E9">
    <cfRule type="cellIs" dxfId="45" priority="1" stopIfTrue="1" operator="equal">
      <formula>0</formula>
    </cfRule>
  </conditionalFormatting>
  <printOptions horizontalCentered="1" verticalCentered="1"/>
  <pageMargins left="0.23622047244094491" right="0.23622047244094491" top="0.15748031496062992" bottom="0.35433070866141736" header="0.31496062992125984" footer="0.31496062992125984"/>
  <pageSetup paperSize="9" scale="80" orientation="landscape" r:id="rId1"/>
  <headerFooter alignWithMargins="0">
    <oddFooter>&amp;R&amp;8&amp;A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G29" sqref="G29"/>
    </sheetView>
  </sheetViews>
  <sheetFormatPr defaultRowHeight="14.25" x14ac:dyDescent="0.2"/>
  <cols>
    <col min="1" max="1" width="25.7109375" style="1" customWidth="1"/>
    <col min="2" max="2" width="80.7109375" style="1" customWidth="1"/>
    <col min="3" max="6" width="15.7109375" style="1" customWidth="1"/>
    <col min="7" max="16384" width="9.140625" style="1"/>
  </cols>
  <sheetData>
    <row r="1" spans="1:6" ht="21" customHeight="1" x14ac:dyDescent="0.2">
      <c r="A1" s="433" t="s">
        <v>648</v>
      </c>
      <c r="B1" s="434"/>
      <c r="C1" s="434"/>
      <c r="D1" s="434"/>
      <c r="E1" s="434"/>
      <c r="F1" s="435"/>
    </row>
    <row r="2" spans="1:6" x14ac:dyDescent="0.2">
      <c r="A2" s="469" t="s">
        <v>453</v>
      </c>
      <c r="B2" s="470"/>
      <c r="C2" s="103" t="s">
        <v>0</v>
      </c>
      <c r="D2" s="99" t="s">
        <v>1</v>
      </c>
      <c r="E2" s="130" t="s">
        <v>2</v>
      </c>
      <c r="F2" s="208"/>
    </row>
    <row r="3" spans="1:6" x14ac:dyDescent="0.2">
      <c r="A3" s="233"/>
      <c r="B3" s="479" t="s">
        <v>490</v>
      </c>
      <c r="C3" s="480"/>
      <c r="D3" s="480"/>
      <c r="E3" s="481"/>
      <c r="F3" s="220"/>
    </row>
    <row r="4" spans="1:6" x14ac:dyDescent="0.2">
      <c r="A4" s="233" t="s">
        <v>456</v>
      </c>
      <c r="B4" s="46" t="s">
        <v>700</v>
      </c>
      <c r="C4" s="9">
        <v>1820</v>
      </c>
      <c r="D4" s="3">
        <f>ROUNDUP(C4*Contents!$AF$4,0)</f>
        <v>1274</v>
      </c>
      <c r="E4" s="26">
        <f>ROUNDUP(C4*Contents!$AF$5,0)</f>
        <v>1125</v>
      </c>
      <c r="F4" s="220"/>
    </row>
    <row r="5" spans="1:6" x14ac:dyDescent="0.2">
      <c r="A5" s="233" t="s">
        <v>457</v>
      </c>
      <c r="B5" s="46" t="s">
        <v>454</v>
      </c>
      <c r="C5" s="9">
        <v>1290</v>
      </c>
      <c r="D5" s="3">
        <f>ROUNDUP(C5*Contents!$AF$4,0)</f>
        <v>903</v>
      </c>
      <c r="E5" s="26">
        <f>ROUNDUP(C5*Contents!$AF$5,0)</f>
        <v>798</v>
      </c>
      <c r="F5" s="220"/>
    </row>
    <row r="6" spans="1:6" ht="16.5" customHeight="1" x14ac:dyDescent="0.2">
      <c r="A6" s="233" t="s">
        <v>699</v>
      </c>
      <c r="B6" s="385" t="s">
        <v>698</v>
      </c>
      <c r="C6" s="9">
        <v>2080</v>
      </c>
      <c r="D6" s="3">
        <f>ROUNDUP(C6*Contents!$AF$4,0)</f>
        <v>1456</v>
      </c>
      <c r="E6" s="26">
        <f>ROUNDUP(C6*Contents!$AF$5,0)</f>
        <v>1286</v>
      </c>
      <c r="F6" s="220"/>
    </row>
    <row r="7" spans="1:6" x14ac:dyDescent="0.2">
      <c r="A7" s="233" t="s">
        <v>108</v>
      </c>
      <c r="B7" s="46"/>
      <c r="C7" s="47"/>
      <c r="D7" s="167"/>
      <c r="E7" s="145"/>
      <c r="F7" s="220"/>
    </row>
    <row r="8" spans="1:6" x14ac:dyDescent="0.2">
      <c r="A8" s="257" t="s">
        <v>484</v>
      </c>
      <c r="B8" s="6" t="s">
        <v>455</v>
      </c>
      <c r="C8" s="9">
        <v>85</v>
      </c>
      <c r="D8" s="3">
        <f>ROUNDUP(C8*Contents!$AF$4,0)</f>
        <v>60</v>
      </c>
      <c r="E8" s="26">
        <f>ROUNDUP(C8*Contents!$AF$5,0)</f>
        <v>53</v>
      </c>
      <c r="F8" s="220"/>
    </row>
    <row r="9" spans="1:6" x14ac:dyDescent="0.2">
      <c r="A9" s="257" t="s">
        <v>485</v>
      </c>
      <c r="B9" s="6" t="s">
        <v>489</v>
      </c>
      <c r="C9" s="9">
        <v>85</v>
      </c>
      <c r="D9" s="3">
        <f>ROUNDUP(C9*Contents!$AF$4,0)</f>
        <v>60</v>
      </c>
      <c r="E9" s="26">
        <f>ROUNDUP(C9*Contents!$AF$5,0)</f>
        <v>53</v>
      </c>
      <c r="F9" s="220"/>
    </row>
    <row r="10" spans="1:6" ht="30.75" customHeight="1" x14ac:dyDescent="0.2">
      <c r="A10" s="345" t="s">
        <v>519</v>
      </c>
      <c r="B10" s="343" t="s">
        <v>655</v>
      </c>
      <c r="C10" s="247">
        <v>92</v>
      </c>
      <c r="D10" s="164">
        <f>ROUNDUP(C10*Contents!$AF$4,0)</f>
        <v>65</v>
      </c>
      <c r="E10" s="166">
        <f>ROUNDUP(C10*Contents!$AF$5,0)</f>
        <v>57</v>
      </c>
      <c r="F10" s="220"/>
    </row>
    <row r="11" spans="1:6" x14ac:dyDescent="0.2">
      <c r="A11" s="478"/>
      <c r="B11" s="478"/>
      <c r="C11" s="478"/>
      <c r="D11" s="478"/>
      <c r="E11" s="478"/>
      <c r="F11" s="45"/>
    </row>
    <row r="12" spans="1:6" x14ac:dyDescent="0.2">
      <c r="A12" s="471"/>
      <c r="B12" s="471"/>
      <c r="C12" s="471"/>
      <c r="D12" s="471"/>
      <c r="E12" s="471"/>
      <c r="F12" s="408"/>
    </row>
    <row r="13" spans="1:6" x14ac:dyDescent="0.2">
      <c r="A13" s="217" t="s">
        <v>585</v>
      </c>
      <c r="B13" s="197"/>
      <c r="C13" s="102" t="s">
        <v>0</v>
      </c>
      <c r="D13" s="99" t="s">
        <v>1</v>
      </c>
      <c r="E13" s="130" t="s">
        <v>2</v>
      </c>
      <c r="F13" s="208"/>
    </row>
    <row r="14" spans="1:6" ht="18.75" customHeight="1" x14ac:dyDescent="0.2">
      <c r="A14" s="261" t="s">
        <v>468</v>
      </c>
      <c r="B14" s="25" t="s">
        <v>584</v>
      </c>
      <c r="C14" s="3">
        <v>790</v>
      </c>
      <c r="D14" s="3">
        <f>ROUNDUP(C14*Contents!$AF$4,0)</f>
        <v>553</v>
      </c>
      <c r="E14" s="26">
        <f>ROUNDUP(C14*Contents!$AF$5,0)</f>
        <v>489</v>
      </c>
      <c r="F14" s="259"/>
    </row>
    <row r="15" spans="1:6" x14ac:dyDescent="0.2">
      <c r="A15" s="265" t="s">
        <v>566</v>
      </c>
      <c r="B15" s="172" t="s">
        <v>641</v>
      </c>
      <c r="C15" s="173">
        <v>49</v>
      </c>
      <c r="D15" s="173">
        <f>ROUNDUP(C15*Contents!$AF$4,0)</f>
        <v>35</v>
      </c>
      <c r="E15" s="175">
        <f>ROUNDUP(C15*Contents!$AF$5,0)</f>
        <v>31</v>
      </c>
      <c r="F15" s="243"/>
    </row>
    <row r="16" spans="1:6" x14ac:dyDescent="0.2">
      <c r="A16" s="76"/>
      <c r="B16" s="11"/>
      <c r="C16" s="12"/>
      <c r="D16" s="12"/>
      <c r="E16" s="77"/>
      <c r="F16" s="78"/>
    </row>
    <row r="17" spans="1:7" x14ac:dyDescent="0.2">
      <c r="A17" s="217" t="s">
        <v>341</v>
      </c>
      <c r="B17" s="197"/>
      <c r="C17" s="103" t="s">
        <v>0</v>
      </c>
      <c r="D17" s="99" t="s">
        <v>1</v>
      </c>
      <c r="E17" s="130" t="s">
        <v>2</v>
      </c>
      <c r="F17" s="208"/>
    </row>
    <row r="18" spans="1:7" ht="28.5" x14ac:dyDescent="0.2">
      <c r="A18" s="233" t="s">
        <v>110</v>
      </c>
      <c r="B18" s="6" t="s">
        <v>643</v>
      </c>
      <c r="C18" s="9">
        <v>1490</v>
      </c>
      <c r="D18" s="3">
        <f>ROUNDUP(C18*Contents!$AF$4,0)</f>
        <v>1043</v>
      </c>
      <c r="E18" s="26">
        <f>ROUNDUP(C18*Contents!$AF$5,0)</f>
        <v>921</v>
      </c>
      <c r="F18" s="220"/>
    </row>
    <row r="19" spans="1:7" ht="29.25" customHeight="1" x14ac:dyDescent="0.2">
      <c r="A19" s="233" t="s">
        <v>112</v>
      </c>
      <c r="B19" s="6" t="s">
        <v>701</v>
      </c>
      <c r="C19" s="9">
        <v>1970</v>
      </c>
      <c r="D19" s="3">
        <f>ROUNDUP(C19*Contents!$AF$4,0)</f>
        <v>1379</v>
      </c>
      <c r="E19" s="26">
        <f>ROUNDUP(C19*Contents!$AF$5,0)</f>
        <v>1218</v>
      </c>
      <c r="F19" s="220"/>
    </row>
    <row r="20" spans="1:7" s="114" customFormat="1" ht="15" customHeight="1" x14ac:dyDescent="0.2">
      <c r="A20" s="233" t="s">
        <v>109</v>
      </c>
      <c r="B20" s="472" t="s">
        <v>515</v>
      </c>
      <c r="C20" s="473"/>
      <c r="D20" s="473"/>
      <c r="E20" s="474"/>
      <c r="F20" s="262"/>
      <c r="G20" s="1"/>
    </row>
    <row r="21" spans="1:7" s="114" customFormat="1" ht="24.75" customHeight="1" x14ac:dyDescent="0.2">
      <c r="A21" s="233" t="s">
        <v>111</v>
      </c>
      <c r="B21" s="475" t="s">
        <v>339</v>
      </c>
      <c r="C21" s="476"/>
      <c r="D21" s="476"/>
      <c r="E21" s="477"/>
      <c r="F21" s="263"/>
      <c r="G21" s="1"/>
    </row>
    <row r="22" spans="1:7" ht="14.25" customHeight="1" x14ac:dyDescent="0.2">
      <c r="A22" s="193"/>
      <c r="B22" s="190"/>
      <c r="C22" s="8"/>
      <c r="D22" s="8"/>
      <c r="E22" s="183"/>
      <c r="F22" s="37"/>
    </row>
    <row r="23" spans="1:7" x14ac:dyDescent="0.2">
      <c r="A23" s="217" t="s">
        <v>644</v>
      </c>
      <c r="B23" s="197"/>
      <c r="C23" s="102" t="s">
        <v>0</v>
      </c>
      <c r="D23" s="99" t="s">
        <v>1</v>
      </c>
      <c r="E23" s="130" t="s">
        <v>2</v>
      </c>
      <c r="F23" s="208"/>
    </row>
    <row r="24" spans="1:7" ht="36" customHeight="1" x14ac:dyDescent="0.2">
      <c r="A24" s="233" t="s">
        <v>318</v>
      </c>
      <c r="B24" s="6" t="s">
        <v>340</v>
      </c>
      <c r="C24" s="9">
        <v>785</v>
      </c>
      <c r="D24" s="3">
        <f>ROUNDUP(C24*Contents!$AF$4,0)</f>
        <v>550</v>
      </c>
      <c r="E24" s="26">
        <f>ROUNDUP(C24*Contents!$AF$5,0)</f>
        <v>486</v>
      </c>
      <c r="F24" s="245"/>
    </row>
    <row r="25" spans="1:7" x14ac:dyDescent="0.2">
      <c r="A25" s="193"/>
      <c r="B25" s="190"/>
      <c r="C25" s="8"/>
      <c r="D25" s="8"/>
      <c r="E25" s="183"/>
      <c r="F25" s="37"/>
    </row>
    <row r="26" spans="1:7" x14ac:dyDescent="0.2">
      <c r="A26" s="354" t="s">
        <v>645</v>
      </c>
      <c r="B26" s="355"/>
      <c r="C26" s="102" t="s">
        <v>0</v>
      </c>
      <c r="D26" s="99" t="s">
        <v>1</v>
      </c>
      <c r="E26" s="130" t="s">
        <v>2</v>
      </c>
      <c r="F26" s="208"/>
    </row>
    <row r="27" spans="1:7" ht="39" customHeight="1" x14ac:dyDescent="0.2">
      <c r="A27" s="233" t="s">
        <v>120</v>
      </c>
      <c r="B27" s="6" t="s">
        <v>121</v>
      </c>
      <c r="C27" s="9">
        <v>1198</v>
      </c>
      <c r="D27" s="9">
        <f>ROUNDUP(C27*Contents!$AF$4,0)</f>
        <v>839</v>
      </c>
      <c r="E27" s="4">
        <f>ROUNDUP(C27*Contents!$AF$5,0)</f>
        <v>741</v>
      </c>
      <c r="F27" s="264"/>
    </row>
    <row r="28" spans="1:7" x14ac:dyDescent="0.2">
      <c r="A28" s="365"/>
      <c r="B28" s="352"/>
      <c r="C28" s="24"/>
      <c r="D28" s="24"/>
      <c r="E28" s="42"/>
      <c r="F28" s="10"/>
    </row>
    <row r="29" spans="1:7" x14ac:dyDescent="0.2">
      <c r="A29" s="354" t="s">
        <v>612</v>
      </c>
      <c r="B29" s="355"/>
      <c r="C29" s="366" t="s">
        <v>0</v>
      </c>
      <c r="D29" s="99" t="s">
        <v>1</v>
      </c>
      <c r="E29" s="130" t="s">
        <v>2</v>
      </c>
      <c r="F29" s="208"/>
    </row>
    <row r="30" spans="1:7" x14ac:dyDescent="0.2">
      <c r="A30" s="214" t="s">
        <v>609</v>
      </c>
      <c r="B30" s="6" t="s">
        <v>611</v>
      </c>
      <c r="C30" s="162">
        <v>1286</v>
      </c>
      <c r="D30" s="9">
        <f>ROUNDUP(C30*Contents!$AF$4,0)</f>
        <v>901</v>
      </c>
      <c r="E30" s="361">
        <f>ROUNDUP(C30*Contents!$AF$5,0)</f>
        <v>795</v>
      </c>
      <c r="F30" s="362"/>
    </row>
    <row r="31" spans="1:7" ht="29.25" customHeight="1" x14ac:dyDescent="0.2">
      <c r="A31" s="282" t="s">
        <v>610</v>
      </c>
      <c r="B31" s="6" t="s">
        <v>657</v>
      </c>
      <c r="C31" s="162">
        <v>1785</v>
      </c>
      <c r="D31" s="9">
        <f>ROUNDUP(C31*Contents!$AF$4,0)</f>
        <v>1250</v>
      </c>
      <c r="E31" s="361">
        <f>ROUNDUP(C31*Contents!$AF$5,0)</f>
        <v>1104</v>
      </c>
      <c r="F31" s="363"/>
    </row>
    <row r="32" spans="1:7" x14ac:dyDescent="0.2">
      <c r="A32" s="373" t="s">
        <v>613</v>
      </c>
      <c r="B32" s="172" t="s">
        <v>678</v>
      </c>
      <c r="C32" s="174">
        <v>15</v>
      </c>
      <c r="D32" s="174">
        <f>ROUNDUP(C32*Contents!$AF$4,0)</f>
        <v>11</v>
      </c>
      <c r="E32" s="374">
        <f>ROUNDUP(C32*Contents!$AF$5,0)</f>
        <v>10</v>
      </c>
      <c r="F32" s="363"/>
    </row>
    <row r="33" spans="1:6" x14ac:dyDescent="0.2">
      <c r="A33" s="359"/>
      <c r="B33" s="360" t="s">
        <v>614</v>
      </c>
      <c r="C33" s="12"/>
      <c r="D33" s="12"/>
      <c r="E33" s="77"/>
      <c r="F33" s="363"/>
    </row>
    <row r="34" spans="1:6" x14ac:dyDescent="0.2">
      <c r="A34" s="466"/>
      <c r="B34" s="467"/>
      <c r="C34" s="467"/>
      <c r="D34" s="467"/>
      <c r="E34" s="467"/>
      <c r="F34" s="468"/>
    </row>
  </sheetData>
  <mergeCells count="8">
    <mergeCell ref="A34:F34"/>
    <mergeCell ref="A2:B2"/>
    <mergeCell ref="A12:E12"/>
    <mergeCell ref="A1:F1"/>
    <mergeCell ref="B20:E20"/>
    <mergeCell ref="B21:E21"/>
    <mergeCell ref="A11:E11"/>
    <mergeCell ref="B3:E3"/>
  </mergeCells>
  <phoneticPr fontId="2" type="noConversion"/>
  <conditionalFormatting sqref="D17 D4:E5 D22:E28 D18:E18 D8:E10">
    <cfRule type="cellIs" dxfId="44" priority="18" stopIfTrue="1" operator="equal">
      <formula>0</formula>
    </cfRule>
  </conditionalFormatting>
  <conditionalFormatting sqref="D2 D7:E7">
    <cfRule type="cellIs" dxfId="43" priority="15" stopIfTrue="1" operator="equal">
      <formula>0</formula>
    </cfRule>
  </conditionalFormatting>
  <conditionalFormatting sqref="D13:E16">
    <cfRule type="cellIs" dxfId="42" priority="12" stopIfTrue="1" operator="equal">
      <formula>0</formula>
    </cfRule>
  </conditionalFormatting>
  <conditionalFormatting sqref="D29">
    <cfRule type="cellIs" dxfId="41" priority="7" stopIfTrue="1" operator="equal">
      <formula>0</formula>
    </cfRule>
  </conditionalFormatting>
  <conditionalFormatting sqref="D30:D31">
    <cfRule type="cellIs" dxfId="40" priority="6" stopIfTrue="1" operator="equal">
      <formula>0</formula>
    </cfRule>
  </conditionalFormatting>
  <conditionalFormatting sqref="E30:E31">
    <cfRule type="cellIs" dxfId="39" priority="5" stopIfTrue="1" operator="equal">
      <formula>0</formula>
    </cfRule>
  </conditionalFormatting>
  <conditionalFormatting sqref="D32:D33">
    <cfRule type="cellIs" dxfId="38" priority="4" stopIfTrue="1" operator="equal">
      <formula>0</formula>
    </cfRule>
  </conditionalFormatting>
  <conditionalFormatting sqref="E32:E33">
    <cfRule type="cellIs" dxfId="37" priority="3" stopIfTrue="1" operator="equal">
      <formula>0</formula>
    </cfRule>
  </conditionalFormatting>
  <conditionalFormatting sqref="D6:E6">
    <cfRule type="cellIs" dxfId="36" priority="2" stopIfTrue="1" operator="equal">
      <formula>0</formula>
    </cfRule>
  </conditionalFormatting>
  <conditionalFormatting sqref="D19:E19">
    <cfRule type="cellIs" dxfId="35" priority="1" stopIfTrue="1" operator="equal">
      <formula>0</formula>
    </cfRule>
  </conditionalFormatting>
  <printOptions horizontalCentered="1" verticalCentered="1"/>
  <pageMargins left="0.23622047244094491" right="0.23622047244094491" top="0.15748031496062992" bottom="0.35433070866141736" header="0.31496062992125984" footer="0.31496062992125984"/>
  <pageSetup paperSize="9" scale="80" orientation="landscape" r:id="rId1"/>
  <headerFooter alignWithMargins="0">
    <oddFooter>&amp;R&amp;8&amp;A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Normal="100" workbookViewId="0">
      <selection activeCell="G1" sqref="G1:G1048576"/>
    </sheetView>
  </sheetViews>
  <sheetFormatPr defaultRowHeight="14.25" x14ac:dyDescent="0.2"/>
  <cols>
    <col min="1" max="1" width="25.7109375" style="1" customWidth="1"/>
    <col min="2" max="2" width="80.7109375" style="1" customWidth="1"/>
    <col min="3" max="6" width="15.7109375" style="1" customWidth="1"/>
    <col min="7" max="16384" width="9.140625" style="1"/>
  </cols>
  <sheetData>
    <row r="1" spans="1:6" ht="21" customHeight="1" x14ac:dyDescent="0.2">
      <c r="A1" s="433" t="s">
        <v>451</v>
      </c>
      <c r="B1" s="434"/>
      <c r="C1" s="434"/>
      <c r="D1" s="434"/>
      <c r="E1" s="434"/>
      <c r="F1" s="435"/>
    </row>
    <row r="2" spans="1:6" x14ac:dyDescent="0.2">
      <c r="A2" s="217" t="s">
        <v>302</v>
      </c>
      <c r="B2" s="197"/>
      <c r="C2" s="103" t="s">
        <v>0</v>
      </c>
      <c r="D2" s="99" t="s">
        <v>1</v>
      </c>
      <c r="E2" s="130" t="s">
        <v>2</v>
      </c>
      <c r="F2" s="208"/>
    </row>
    <row r="3" spans="1:6" x14ac:dyDescent="0.2">
      <c r="A3" s="261" t="s">
        <v>104</v>
      </c>
      <c r="B3" s="153" t="s">
        <v>445</v>
      </c>
      <c r="C3" s="139"/>
      <c r="D3" s="78"/>
      <c r="E3" s="78"/>
      <c r="F3" s="259"/>
    </row>
    <row r="4" spans="1:6" ht="14.25" customHeight="1" x14ac:dyDescent="0.2">
      <c r="A4" s="260" t="s">
        <v>106</v>
      </c>
      <c r="B4" s="152" t="s">
        <v>448</v>
      </c>
      <c r="C4" s="140"/>
      <c r="D4" s="24"/>
      <c r="E4" s="42"/>
      <c r="F4" s="221"/>
    </row>
    <row r="5" spans="1:6" x14ac:dyDescent="0.2">
      <c r="A5" s="266" t="s">
        <v>105</v>
      </c>
      <c r="B5" s="152" t="s">
        <v>391</v>
      </c>
      <c r="C5" s="140"/>
      <c r="D5" s="24"/>
      <c r="E5" s="42"/>
      <c r="F5" s="221"/>
    </row>
    <row r="6" spans="1:6" x14ac:dyDescent="0.2">
      <c r="A6" s="266"/>
      <c r="B6" s="152" t="s">
        <v>567</v>
      </c>
      <c r="C6" s="135"/>
      <c r="D6" s="14"/>
      <c r="E6" s="124"/>
      <c r="F6" s="221"/>
    </row>
    <row r="7" spans="1:6" ht="15" customHeight="1" x14ac:dyDescent="0.2">
      <c r="A7" s="267" t="s">
        <v>107</v>
      </c>
      <c r="B7" s="46" t="s">
        <v>303</v>
      </c>
      <c r="C7" s="9">
        <v>2390</v>
      </c>
      <c r="D7" s="3">
        <f>ROUNDUP(C7*Contents!$AF$4,-1)</f>
        <v>1680</v>
      </c>
      <c r="E7" s="26">
        <f>ROUNDUP(C7*Contents!$AF$5,0)</f>
        <v>1478</v>
      </c>
      <c r="F7" s="221"/>
    </row>
    <row r="8" spans="1:6" ht="15" customHeight="1" x14ac:dyDescent="0.2">
      <c r="A8" s="267" t="s">
        <v>304</v>
      </c>
      <c r="B8" s="6" t="s">
        <v>322</v>
      </c>
      <c r="C8" s="9">
        <v>2490</v>
      </c>
      <c r="D8" s="3">
        <f>ROUNDUP(C8*Contents!$AF$4,-1)</f>
        <v>1750</v>
      </c>
      <c r="E8" s="26">
        <f>ROUNDUP(C8*Contents!$AF$5,0)</f>
        <v>1539</v>
      </c>
      <c r="F8" s="221"/>
    </row>
    <row r="9" spans="1:6" ht="15" customHeight="1" x14ac:dyDescent="0.2">
      <c r="A9" s="342" t="s">
        <v>550</v>
      </c>
      <c r="B9" s="343" t="s">
        <v>435</v>
      </c>
      <c r="C9" s="247">
        <v>320</v>
      </c>
      <c r="D9" s="164">
        <f>ROUNDUP(C9*Contents!$AF$4,0)</f>
        <v>224</v>
      </c>
      <c r="E9" s="166">
        <f>ROUNDUP(C9*Contents!$AF$5,0)</f>
        <v>198</v>
      </c>
      <c r="F9" s="221"/>
    </row>
    <row r="10" spans="1:6" ht="15" customHeight="1" x14ac:dyDescent="0.2">
      <c r="A10" s="342" t="s">
        <v>444</v>
      </c>
      <c r="B10" s="343" t="s">
        <v>549</v>
      </c>
      <c r="C10" s="247">
        <v>110</v>
      </c>
      <c r="D10" s="164">
        <f>ROUNDUP(C10*Contents!$AF$4,0)</f>
        <v>77</v>
      </c>
      <c r="E10" s="166">
        <f>ROUNDUP(C10*Contents!$AF$5,0)</f>
        <v>68</v>
      </c>
      <c r="F10" s="243"/>
    </row>
    <row r="11" spans="1:6" x14ac:dyDescent="0.2">
      <c r="A11" s="478"/>
      <c r="B11" s="478"/>
      <c r="C11" s="478"/>
      <c r="D11" s="478"/>
      <c r="E11" s="478"/>
      <c r="F11" s="45"/>
    </row>
    <row r="12" spans="1:6" x14ac:dyDescent="0.2">
      <c r="A12" s="217" t="s">
        <v>300</v>
      </c>
      <c r="B12" s="197"/>
      <c r="C12" s="103" t="s">
        <v>0</v>
      </c>
      <c r="D12" s="99" t="s">
        <v>1</v>
      </c>
      <c r="E12" s="130" t="s">
        <v>2</v>
      </c>
      <c r="F12" s="208"/>
    </row>
    <row r="13" spans="1:6" ht="18.75" customHeight="1" x14ac:dyDescent="0.2">
      <c r="A13" s="261" t="s">
        <v>104</v>
      </c>
      <c r="B13" s="153" t="s">
        <v>446</v>
      </c>
      <c r="C13" s="43">
        <v>3872</v>
      </c>
      <c r="D13" s="3">
        <f>ROUNDUP(C13*Contents!$AF$4,-1)</f>
        <v>2720</v>
      </c>
      <c r="E13" s="26">
        <f>ROUNDUP(C13*Contents!$AF$5,0)</f>
        <v>2393</v>
      </c>
      <c r="F13" s="220"/>
    </row>
    <row r="14" spans="1:6" ht="18.75" customHeight="1" x14ac:dyDescent="0.2">
      <c r="A14" s="260" t="s">
        <v>106</v>
      </c>
      <c r="B14" s="152" t="s">
        <v>500</v>
      </c>
      <c r="C14" s="43"/>
      <c r="D14" s="43"/>
      <c r="E14" s="44"/>
      <c r="F14" s="220"/>
    </row>
    <row r="15" spans="1:6" x14ac:dyDescent="0.2">
      <c r="A15" s="266" t="s">
        <v>105</v>
      </c>
      <c r="B15" s="152" t="s">
        <v>487</v>
      </c>
      <c r="C15" s="43"/>
      <c r="D15" s="43"/>
      <c r="E15" s="44"/>
      <c r="F15" s="221"/>
    </row>
    <row r="16" spans="1:6" ht="15.75" customHeight="1" x14ac:dyDescent="0.2">
      <c r="A16" s="340" t="s">
        <v>444</v>
      </c>
      <c r="B16" s="341" t="s">
        <v>551</v>
      </c>
      <c r="C16" s="247">
        <v>-130</v>
      </c>
      <c r="D16" s="164">
        <f>ROUNDUP(C16*Contents!$AF$4,-1)</f>
        <v>-100</v>
      </c>
      <c r="E16" s="166">
        <f>ROUNDUP(C16*Contents!$AF$5,0)</f>
        <v>-81</v>
      </c>
      <c r="F16" s="221"/>
    </row>
    <row r="17" spans="1:10" x14ac:dyDescent="0.2">
      <c r="A17" s="478"/>
      <c r="B17" s="478"/>
      <c r="C17" s="478"/>
      <c r="D17" s="478"/>
      <c r="E17" s="478"/>
      <c r="F17" s="45"/>
    </row>
    <row r="18" spans="1:10" x14ac:dyDescent="0.2">
      <c r="A18" s="217" t="s">
        <v>301</v>
      </c>
      <c r="B18" s="197"/>
      <c r="C18" s="103" t="s">
        <v>0</v>
      </c>
      <c r="D18" s="99" t="s">
        <v>1</v>
      </c>
      <c r="E18" s="130" t="s">
        <v>2</v>
      </c>
      <c r="F18" s="208"/>
    </row>
    <row r="19" spans="1:10" ht="18" customHeight="1" x14ac:dyDescent="0.2">
      <c r="A19" s="261" t="s">
        <v>104</v>
      </c>
      <c r="B19" s="153" t="s">
        <v>447</v>
      </c>
      <c r="C19" s="3">
        <v>5868</v>
      </c>
      <c r="D19" s="3">
        <f>ROUNDUP(C19*Contents!$AF$4,-1)</f>
        <v>4110</v>
      </c>
      <c r="E19" s="26">
        <f>ROUNDUP(C19*Contents!$AF$5,0)</f>
        <v>3627</v>
      </c>
      <c r="F19" s="220"/>
    </row>
    <row r="20" spans="1:10" ht="18" customHeight="1" x14ac:dyDescent="0.2">
      <c r="A20" s="260" t="s">
        <v>106</v>
      </c>
      <c r="B20" s="152" t="s">
        <v>500</v>
      </c>
      <c r="C20" s="43"/>
      <c r="D20" s="43"/>
      <c r="E20" s="44"/>
      <c r="F20" s="220"/>
    </row>
    <row r="21" spans="1:10" ht="18" customHeight="1" x14ac:dyDescent="0.2">
      <c r="A21" s="268" t="s">
        <v>105</v>
      </c>
      <c r="B21" s="152" t="s">
        <v>488</v>
      </c>
      <c r="C21" s="43"/>
      <c r="D21" s="43"/>
      <c r="E21" s="44"/>
      <c r="F21" s="220"/>
    </row>
    <row r="22" spans="1:10" ht="15" customHeight="1" x14ac:dyDescent="0.2">
      <c r="A22" s="340" t="s">
        <v>444</v>
      </c>
      <c r="B22" s="341" t="s">
        <v>552</v>
      </c>
      <c r="C22" s="247">
        <v>120</v>
      </c>
      <c r="D22" s="164">
        <f>ROUNDUP(C22*Contents!$AF$4,-1)</f>
        <v>90</v>
      </c>
      <c r="E22" s="166">
        <f>ROUNDUP(C22*Contents!$AF$5,0)</f>
        <v>75</v>
      </c>
      <c r="F22" s="221"/>
    </row>
    <row r="23" spans="1:10" x14ac:dyDescent="0.2">
      <c r="A23" s="76"/>
      <c r="B23" s="11"/>
      <c r="C23" s="12"/>
      <c r="D23" s="12"/>
      <c r="E23" s="396"/>
      <c r="F23" s="78"/>
    </row>
    <row r="24" spans="1:10" ht="9.75" customHeight="1" x14ac:dyDescent="0.2">
      <c r="A24" s="365"/>
      <c r="B24" s="352"/>
      <c r="C24" s="24"/>
      <c r="D24" s="24"/>
      <c r="E24" s="42"/>
      <c r="F24" s="10"/>
    </row>
    <row r="25" spans="1:10" ht="18" x14ac:dyDescent="0.2">
      <c r="A25" s="433" t="s">
        <v>578</v>
      </c>
      <c r="B25" s="434"/>
      <c r="C25" s="434"/>
      <c r="D25" s="434"/>
      <c r="E25" s="434"/>
      <c r="F25" s="435"/>
    </row>
    <row r="26" spans="1:10" x14ac:dyDescent="0.2">
      <c r="A26" s="252" t="s">
        <v>579</v>
      </c>
      <c r="B26" s="104"/>
      <c r="C26" s="105" t="s">
        <v>0</v>
      </c>
      <c r="D26" s="101" t="s">
        <v>1</v>
      </c>
      <c r="E26" s="134" t="s">
        <v>2</v>
      </c>
      <c r="F26" s="231"/>
    </row>
    <row r="27" spans="1:10" x14ac:dyDescent="0.2">
      <c r="A27" s="233" t="s">
        <v>730</v>
      </c>
      <c r="B27" s="46" t="s">
        <v>573</v>
      </c>
      <c r="C27" s="30">
        <v>710</v>
      </c>
      <c r="D27" s="3">
        <f>ROUNDUP(C27*Contents!$AF$4,0)</f>
        <v>497</v>
      </c>
      <c r="E27" s="26">
        <f>ROUNDUP(C27*Contents!$AF$5,0)</f>
        <v>439</v>
      </c>
      <c r="F27" s="446"/>
    </row>
    <row r="28" spans="1:10" x14ac:dyDescent="0.2">
      <c r="A28" s="233" t="s">
        <v>731</v>
      </c>
      <c r="B28" s="46" t="s">
        <v>574</v>
      </c>
      <c r="C28" s="30">
        <v>710</v>
      </c>
      <c r="D28" s="3">
        <f>ROUNDUP(C28*Contents!$AF$4,0)</f>
        <v>497</v>
      </c>
      <c r="E28" s="26">
        <f>ROUNDUP(C28*Contents!$AF$5,0)</f>
        <v>439</v>
      </c>
      <c r="F28" s="447"/>
      <c r="H28"/>
      <c r="J28"/>
    </row>
    <row r="29" spans="1:10" x14ac:dyDescent="0.2">
      <c r="A29" s="233" t="s">
        <v>679</v>
      </c>
      <c r="B29" s="46" t="s">
        <v>575</v>
      </c>
      <c r="C29" s="30">
        <v>795</v>
      </c>
      <c r="D29" s="3">
        <f>ROUNDUP(C29*Contents!$AF$4,0)</f>
        <v>557</v>
      </c>
      <c r="E29" s="26">
        <f>ROUNDUP(C29*Contents!$AF$5,0)</f>
        <v>492</v>
      </c>
      <c r="F29" s="447"/>
    </row>
    <row r="30" spans="1:10" x14ac:dyDescent="0.2">
      <c r="A30" s="233" t="s">
        <v>680</v>
      </c>
      <c r="B30" s="46" t="s">
        <v>576</v>
      </c>
      <c r="C30" s="30">
        <v>865</v>
      </c>
      <c r="D30" s="3">
        <f>ROUNDUP(C30*Contents!$AF$4,0)</f>
        <v>606</v>
      </c>
      <c r="E30" s="26">
        <f>ROUNDUP(C30*Contents!$AF$5,0)</f>
        <v>535</v>
      </c>
      <c r="F30" s="447"/>
    </row>
    <row r="31" spans="1:10" x14ac:dyDescent="0.2">
      <c r="A31" s="233" t="s">
        <v>681</v>
      </c>
      <c r="B31" s="46" t="s">
        <v>577</v>
      </c>
      <c r="C31" s="30">
        <v>990</v>
      </c>
      <c r="D31" s="3">
        <f>ROUNDUP(C31*Contents!$AF$4,0)</f>
        <v>693</v>
      </c>
      <c r="E31" s="26">
        <f>ROUNDUP(C31*Contents!$AF$5,0)</f>
        <v>612</v>
      </c>
      <c r="F31" s="447"/>
    </row>
    <row r="32" spans="1:10" x14ac:dyDescent="0.2">
      <c r="A32" s="233" t="s">
        <v>682</v>
      </c>
      <c r="B32" s="350" t="s">
        <v>599</v>
      </c>
      <c r="C32" s="30">
        <v>1170</v>
      </c>
      <c r="D32" s="3">
        <f>ROUNDUP(C32*Contents!$AF$4,0)</f>
        <v>819</v>
      </c>
      <c r="E32" s="26">
        <f>ROUNDUP(C32*Contents!$AF$5,0)</f>
        <v>724</v>
      </c>
      <c r="F32" s="447"/>
    </row>
    <row r="33" spans="1:6" x14ac:dyDescent="0.2">
      <c r="A33" s="233"/>
      <c r="B33" s="46"/>
      <c r="C33" s="30"/>
      <c r="D33" s="3"/>
      <c r="E33" s="26"/>
      <c r="F33" s="447"/>
    </row>
    <row r="34" spans="1:6" x14ac:dyDescent="0.2">
      <c r="A34" s="233" t="s">
        <v>735</v>
      </c>
      <c r="B34" s="46" t="s">
        <v>580</v>
      </c>
      <c r="C34" s="30">
        <v>710</v>
      </c>
      <c r="D34" s="3">
        <f>ROUNDUP(C34*Contents!$AF$4,0)</f>
        <v>497</v>
      </c>
      <c r="E34" s="26">
        <f>ROUNDUP(C34*Contents!$AF$5,0)</f>
        <v>439</v>
      </c>
      <c r="F34" s="447"/>
    </row>
    <row r="35" spans="1:6" x14ac:dyDescent="0.2">
      <c r="A35" s="336"/>
      <c r="B35" s="335"/>
      <c r="C35" s="8"/>
      <c r="D35" s="8"/>
      <c r="E35" s="146"/>
      <c r="F35" s="339"/>
    </row>
    <row r="36" spans="1:6" x14ac:dyDescent="0.2">
      <c r="A36" s="283" t="s">
        <v>430</v>
      </c>
      <c r="B36" s="184" t="s">
        <v>596</v>
      </c>
      <c r="C36" s="333">
        <v>120</v>
      </c>
      <c r="D36" s="333">
        <f>ROUNDUP(C36*Contents!$AF$4,0)</f>
        <v>84</v>
      </c>
      <c r="E36" s="334">
        <f>ROUNDUP(C36*Contents!$AF$5,0)</f>
        <v>75</v>
      </c>
      <c r="F36" s="339"/>
    </row>
    <row r="37" spans="1:6" x14ac:dyDescent="0.2">
      <c r="A37" s="283" t="s">
        <v>709</v>
      </c>
      <c r="B37" s="184" t="s">
        <v>711</v>
      </c>
      <c r="C37" s="333">
        <v>80</v>
      </c>
      <c r="D37" s="333">
        <f>ROUNDUP(C37*Contents!$AF$4,0)</f>
        <v>56</v>
      </c>
      <c r="E37" s="334">
        <f>ROUNDUP(C37*Contents!$AF$5,0)</f>
        <v>50</v>
      </c>
      <c r="F37" s="339"/>
    </row>
    <row r="38" spans="1:6" x14ac:dyDescent="0.2">
      <c r="A38" s="283" t="s">
        <v>710</v>
      </c>
      <c r="B38" s="184" t="s">
        <v>712</v>
      </c>
      <c r="C38" s="333">
        <v>315</v>
      </c>
      <c r="D38" s="333">
        <f>ROUNDUP(C38*Contents!$AF$4,0)</f>
        <v>221</v>
      </c>
      <c r="E38" s="334">
        <f>ROUNDUP(C38*Contents!$AF$5,0)</f>
        <v>195</v>
      </c>
      <c r="F38" s="339"/>
    </row>
    <row r="39" spans="1:6" x14ac:dyDescent="0.2">
      <c r="A39" s="283" t="s">
        <v>708</v>
      </c>
      <c r="B39" s="184" t="s">
        <v>596</v>
      </c>
      <c r="C39" s="333">
        <v>34</v>
      </c>
      <c r="D39" s="333">
        <f>ROUNDUP(C39*Contents!$AF$4,0)</f>
        <v>24</v>
      </c>
      <c r="E39" s="334">
        <f>ROUNDUP(C39*Contents!$AF$5,0)</f>
        <v>22</v>
      </c>
      <c r="F39" s="216"/>
    </row>
    <row r="40" spans="1:6" x14ac:dyDescent="0.2">
      <c r="A40" s="430"/>
      <c r="B40" s="431"/>
      <c r="C40" s="431"/>
      <c r="D40" s="431"/>
      <c r="E40" s="431"/>
      <c r="F40" s="432"/>
    </row>
  </sheetData>
  <mergeCells count="6">
    <mergeCell ref="A1:F1"/>
    <mergeCell ref="A17:E17"/>
    <mergeCell ref="A40:F40"/>
    <mergeCell ref="A11:E11"/>
    <mergeCell ref="A25:F25"/>
    <mergeCell ref="F27:F34"/>
  </mergeCells>
  <phoneticPr fontId="2" type="noConversion"/>
  <conditionalFormatting sqref="D19:E24 D18 D12 D2 D4:E10 D13:E16 D35:E35">
    <cfRule type="cellIs" dxfId="34" priority="21" stopIfTrue="1" operator="equal">
      <formula>0</formula>
    </cfRule>
  </conditionalFormatting>
  <conditionalFormatting sqref="D26">
    <cfRule type="cellIs" dxfId="33" priority="17" stopIfTrue="1" operator="equal">
      <formula>0</formula>
    </cfRule>
  </conditionalFormatting>
  <conditionalFormatting sqref="D27:E27">
    <cfRule type="cellIs" dxfId="32" priority="16" stopIfTrue="1" operator="equal">
      <formula>0</formula>
    </cfRule>
  </conditionalFormatting>
  <conditionalFormatting sqref="D28:E28">
    <cfRule type="cellIs" dxfId="31" priority="15" stopIfTrue="1" operator="equal">
      <formula>0</formula>
    </cfRule>
  </conditionalFormatting>
  <conditionalFormatting sqref="D29:E29">
    <cfRule type="cellIs" dxfId="30" priority="14" stopIfTrue="1" operator="equal">
      <formula>0</formula>
    </cfRule>
  </conditionalFormatting>
  <conditionalFormatting sqref="D30:E30">
    <cfRule type="cellIs" dxfId="29" priority="13" stopIfTrue="1" operator="equal">
      <formula>0</formula>
    </cfRule>
  </conditionalFormatting>
  <conditionalFormatting sqref="D31:E31 D33:E33">
    <cfRule type="cellIs" dxfId="28" priority="11" stopIfTrue="1" operator="equal">
      <formula>0</formula>
    </cfRule>
  </conditionalFormatting>
  <conditionalFormatting sqref="D34:E34">
    <cfRule type="cellIs" dxfId="27" priority="9" stopIfTrue="1" operator="equal">
      <formula>0</formula>
    </cfRule>
  </conditionalFormatting>
  <conditionalFormatting sqref="D32:E32">
    <cfRule type="cellIs" dxfId="26" priority="2" stopIfTrue="1" operator="equal">
      <formula>0</formula>
    </cfRule>
  </conditionalFormatting>
  <conditionalFormatting sqref="D36:E39">
    <cfRule type="cellIs" dxfId="25" priority="1" stopIfTrue="1" operator="equal">
      <formula>0</formula>
    </cfRule>
  </conditionalFormatting>
  <printOptions horizontalCentered="1" verticalCentered="1"/>
  <pageMargins left="0.23622047244094491" right="0.23622047244094491" top="0.15748031496062992" bottom="0.35433070866141736" header="0.31496062992125984" footer="0.31496062992125984"/>
  <pageSetup paperSize="9" scale="80" orientation="landscape" r:id="rId1"/>
  <headerFooter alignWithMargins="0">
    <oddFooter>&amp;R&amp;8&amp;A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zoomScaleNormal="100" workbookViewId="0">
      <selection activeCell="B44" sqref="B44"/>
    </sheetView>
  </sheetViews>
  <sheetFormatPr defaultRowHeight="14.25" x14ac:dyDescent="0.2"/>
  <cols>
    <col min="1" max="1" width="25.7109375" style="1" customWidth="1"/>
    <col min="2" max="2" width="80.7109375" style="1" customWidth="1"/>
    <col min="3" max="6" width="15.7109375" style="1" customWidth="1"/>
    <col min="7" max="7" width="13.5703125" style="1" bestFit="1" customWidth="1"/>
    <col min="8" max="16384" width="9.140625" style="1"/>
  </cols>
  <sheetData>
    <row r="1" spans="1:7" ht="21" customHeight="1" x14ac:dyDescent="0.2">
      <c r="A1" s="433" t="s">
        <v>70</v>
      </c>
      <c r="B1" s="434"/>
      <c r="C1" s="434"/>
      <c r="D1" s="434"/>
      <c r="E1" s="434"/>
      <c r="F1" s="435"/>
    </row>
    <row r="2" spans="1:7" x14ac:dyDescent="0.2">
      <c r="A2" s="469" t="s">
        <v>450</v>
      </c>
      <c r="B2" s="470"/>
      <c r="C2" s="102" t="s">
        <v>0</v>
      </c>
      <c r="D2" s="99" t="s">
        <v>1</v>
      </c>
      <c r="E2" s="130" t="s">
        <v>2</v>
      </c>
      <c r="F2" s="208"/>
    </row>
    <row r="3" spans="1:7" x14ac:dyDescent="0.2">
      <c r="A3" s="498" t="s">
        <v>229</v>
      </c>
      <c r="B3" s="499"/>
      <c r="C3" s="499"/>
      <c r="D3" s="48"/>
      <c r="E3" s="159"/>
      <c r="F3" s="220"/>
    </row>
    <row r="4" spans="1:7" s="116" customFormat="1" x14ac:dyDescent="0.2">
      <c r="A4" s="233" t="s">
        <v>365</v>
      </c>
      <c r="B4" s="6" t="s">
        <v>366</v>
      </c>
      <c r="C4" s="30">
        <v>1680</v>
      </c>
      <c r="D4" s="3">
        <f>ROUNDUP(C4*Contents!$AF$4,0)</f>
        <v>1176</v>
      </c>
      <c r="E4" s="4">
        <f>ROUNDUP(C4*Contents!$AF$5,0)</f>
        <v>1039</v>
      </c>
      <c r="F4" s="270"/>
      <c r="G4" s="1"/>
    </row>
    <row r="5" spans="1:7" x14ac:dyDescent="0.2">
      <c r="A5" s="233" t="s">
        <v>71</v>
      </c>
      <c r="B5" s="6" t="s">
        <v>231</v>
      </c>
      <c r="C5" s="9">
        <v>1880</v>
      </c>
      <c r="D5" s="3">
        <f>ROUNDUP(C5*Contents!$AF$4,0)</f>
        <v>1316</v>
      </c>
      <c r="E5" s="4">
        <f>ROUNDUP(C5*Contents!$AF$5,0)</f>
        <v>1162</v>
      </c>
      <c r="F5" s="220"/>
      <c r="G5" s="380"/>
    </row>
    <row r="6" spans="1:7" x14ac:dyDescent="0.2">
      <c r="A6" s="233" t="s">
        <v>72</v>
      </c>
      <c r="B6" s="6" t="s">
        <v>73</v>
      </c>
      <c r="C6" s="9">
        <v>2095</v>
      </c>
      <c r="D6" s="3">
        <f>ROUNDUP(C6*Contents!$AF$4,0)</f>
        <v>1467</v>
      </c>
      <c r="E6" s="4">
        <f>ROUNDUP(C6*Contents!$AF$5,0)</f>
        <v>1295</v>
      </c>
      <c r="F6" s="220"/>
      <c r="G6" s="380"/>
    </row>
    <row r="7" spans="1:7" x14ac:dyDescent="0.2">
      <c r="A7" s="233" t="s">
        <v>74</v>
      </c>
      <c r="B7" s="6" t="s">
        <v>75</v>
      </c>
      <c r="C7" s="9">
        <v>2215</v>
      </c>
      <c r="D7" s="3">
        <f>ROUNDUP(C7*Contents!$AF$4,0)</f>
        <v>1551</v>
      </c>
      <c r="E7" s="4">
        <f>ROUNDUP(C7*Contents!$AF$5,0)</f>
        <v>1369</v>
      </c>
      <c r="F7" s="220"/>
      <c r="G7" s="380"/>
    </row>
    <row r="8" spans="1:7" x14ac:dyDescent="0.2">
      <c r="A8" s="233" t="s">
        <v>76</v>
      </c>
      <c r="B8" s="6" t="s">
        <v>77</v>
      </c>
      <c r="C8" s="9">
        <v>2824</v>
      </c>
      <c r="D8" s="3">
        <f>ROUNDUP(C8*Contents!$AF$4,0)</f>
        <v>1977</v>
      </c>
      <c r="E8" s="4">
        <f>ROUNDUP(C8*Contents!$AF$5,0)</f>
        <v>1746</v>
      </c>
      <c r="F8" s="220"/>
      <c r="G8" s="380"/>
    </row>
    <row r="9" spans="1:7" x14ac:dyDescent="0.2">
      <c r="A9" s="233" t="s">
        <v>78</v>
      </c>
      <c r="B9" s="6" t="s">
        <v>79</v>
      </c>
      <c r="C9" s="9">
        <v>3822</v>
      </c>
      <c r="D9" s="3">
        <f>ROUNDUP(C9*Contents!$AF$4,0)</f>
        <v>2676</v>
      </c>
      <c r="E9" s="4">
        <f>ROUNDUP(C9*Contents!$AF$5,0)</f>
        <v>2362</v>
      </c>
      <c r="F9" s="220"/>
      <c r="G9" s="380"/>
    </row>
    <row r="10" spans="1:7" x14ac:dyDescent="0.2">
      <c r="A10" s="258" t="s">
        <v>202</v>
      </c>
      <c r="B10" s="6" t="s">
        <v>203</v>
      </c>
      <c r="C10" s="9">
        <v>4460</v>
      </c>
      <c r="D10" s="3">
        <f>ROUNDUP(C10*Contents!$AF$4,0)</f>
        <v>3122</v>
      </c>
      <c r="E10" s="4">
        <f>ROUNDUP(C10*Contents!$AF$5,0)</f>
        <v>2757</v>
      </c>
      <c r="F10" s="220"/>
      <c r="G10" s="380"/>
    </row>
    <row r="11" spans="1:7" x14ac:dyDescent="0.2">
      <c r="A11" s="258" t="s">
        <v>204</v>
      </c>
      <c r="B11" s="6" t="s">
        <v>205</v>
      </c>
      <c r="C11" s="9">
        <v>5090</v>
      </c>
      <c r="D11" s="3">
        <f>ROUNDUP(C11*Contents!$AF$4,0)</f>
        <v>3563</v>
      </c>
      <c r="E11" s="4">
        <f>ROUNDUP(C11*Contents!$AF$5,0)</f>
        <v>3146</v>
      </c>
      <c r="F11" s="220"/>
      <c r="G11" s="380"/>
    </row>
    <row r="12" spans="1:7" x14ac:dyDescent="0.2">
      <c r="A12" s="258" t="s">
        <v>206</v>
      </c>
      <c r="B12" s="6" t="s">
        <v>207</v>
      </c>
      <c r="C12" s="9">
        <v>6205</v>
      </c>
      <c r="D12" s="3">
        <f>ROUNDUP(C12*Contents!$AF$4,0)</f>
        <v>4344</v>
      </c>
      <c r="E12" s="4">
        <f>ROUNDUP(C12*Contents!$AF$5,0)</f>
        <v>3835</v>
      </c>
      <c r="F12" s="220"/>
      <c r="G12" s="380"/>
    </row>
    <row r="13" spans="1:7" x14ac:dyDescent="0.2">
      <c r="A13" s="258" t="s">
        <v>208</v>
      </c>
      <c r="B13" s="6" t="s">
        <v>209</v>
      </c>
      <c r="C13" s="9">
        <v>7335</v>
      </c>
      <c r="D13" s="3">
        <f>ROUNDUP(C13*Contents!$AF$4,0)</f>
        <v>5135</v>
      </c>
      <c r="E13" s="4">
        <f>ROUNDUP(C13*Contents!$AF$5,0)</f>
        <v>4534</v>
      </c>
      <c r="F13" s="220"/>
      <c r="G13" s="380"/>
    </row>
    <row r="14" spans="1:7" x14ac:dyDescent="0.2">
      <c r="A14" s="258" t="s">
        <v>210</v>
      </c>
      <c r="B14" s="6" t="s">
        <v>211</v>
      </c>
      <c r="C14" s="9">
        <v>8280</v>
      </c>
      <c r="D14" s="3">
        <f>ROUNDUP(C14*Contents!$AF$4,0)</f>
        <v>5796</v>
      </c>
      <c r="E14" s="4">
        <f>ROUNDUP(C14*Contents!$AF$5,0)</f>
        <v>5118</v>
      </c>
      <c r="F14" s="220"/>
      <c r="G14" s="380"/>
    </row>
    <row r="15" spans="1:7" x14ac:dyDescent="0.2">
      <c r="A15" s="496" t="s">
        <v>80</v>
      </c>
      <c r="B15" s="500"/>
      <c r="C15" s="193"/>
      <c r="D15" s="193"/>
      <c r="E15" s="148"/>
      <c r="F15" s="220"/>
    </row>
    <row r="16" spans="1:7" s="89" customFormat="1" ht="6.75" customHeight="1" x14ac:dyDescent="0.15">
      <c r="A16" s="492"/>
      <c r="B16" s="493"/>
      <c r="C16" s="494"/>
      <c r="D16" s="494"/>
      <c r="E16" s="495"/>
      <c r="F16" s="271"/>
    </row>
    <row r="17" spans="1:7" x14ac:dyDescent="0.2">
      <c r="A17" s="272" t="s">
        <v>230</v>
      </c>
      <c r="B17" s="129"/>
      <c r="C17" s="137"/>
      <c r="D17" s="138"/>
      <c r="E17" s="149"/>
      <c r="F17" s="220"/>
    </row>
    <row r="18" spans="1:7" x14ac:dyDescent="0.2">
      <c r="A18" s="233" t="s">
        <v>81</v>
      </c>
      <c r="B18" s="6" t="s">
        <v>82</v>
      </c>
      <c r="C18" s="9">
        <v>2674</v>
      </c>
      <c r="D18" s="3">
        <f>ROUNDUP(C18*Contents!$AF$4,0)</f>
        <v>1872</v>
      </c>
      <c r="E18" s="4">
        <f>ROUNDUP(C18*Contents!$AF$5,0)</f>
        <v>1653</v>
      </c>
      <c r="F18" s="220"/>
      <c r="G18" s="380"/>
    </row>
    <row r="19" spans="1:7" x14ac:dyDescent="0.2">
      <c r="A19" s="233" t="s">
        <v>83</v>
      </c>
      <c r="B19" s="6" t="s">
        <v>84</v>
      </c>
      <c r="C19" s="9">
        <v>3162</v>
      </c>
      <c r="D19" s="3">
        <f>ROUNDUP(C19*Contents!$AF$4,0)</f>
        <v>2214</v>
      </c>
      <c r="E19" s="4">
        <f>ROUNDUP(C19*Contents!$AF$5,0)</f>
        <v>1955</v>
      </c>
      <c r="F19" s="220"/>
      <c r="G19" s="380"/>
    </row>
    <row r="20" spans="1:7" x14ac:dyDescent="0.2">
      <c r="A20" s="233" t="s">
        <v>85</v>
      </c>
      <c r="B20" s="6" t="s">
        <v>86</v>
      </c>
      <c r="C20" s="9">
        <v>4586</v>
      </c>
      <c r="D20" s="3">
        <f>ROUNDUP(C20*Contents!$AF$4,0)</f>
        <v>3211</v>
      </c>
      <c r="E20" s="4">
        <f>ROUNDUP(C20*Contents!$AF$5,0)</f>
        <v>2835</v>
      </c>
      <c r="F20" s="220"/>
      <c r="G20" s="380"/>
    </row>
    <row r="21" spans="1:7" x14ac:dyDescent="0.2">
      <c r="A21" s="269" t="s">
        <v>212</v>
      </c>
      <c r="B21" s="6" t="s">
        <v>213</v>
      </c>
      <c r="C21" s="9">
        <v>5985</v>
      </c>
      <c r="D21" s="3">
        <f>ROUNDUP(C21*Contents!$AF$4,0)</f>
        <v>4190</v>
      </c>
      <c r="E21" s="4">
        <f>ROUNDUP(C21*Contents!$AF$5,0)</f>
        <v>3699</v>
      </c>
      <c r="F21" s="220"/>
      <c r="G21" s="380"/>
    </row>
    <row r="22" spans="1:7" x14ac:dyDescent="0.2">
      <c r="A22" s="269" t="s">
        <v>214</v>
      </c>
      <c r="B22" s="6" t="s">
        <v>215</v>
      </c>
      <c r="C22" s="9">
        <v>7380</v>
      </c>
      <c r="D22" s="3">
        <f>ROUNDUP(C22*Contents!$AF$4,0)</f>
        <v>5166</v>
      </c>
      <c r="E22" s="4">
        <f>ROUNDUP(C22*Contents!$AF$5,0)</f>
        <v>4561</v>
      </c>
      <c r="F22" s="220"/>
      <c r="G22" s="380"/>
    </row>
    <row r="23" spans="1:7" x14ac:dyDescent="0.2">
      <c r="A23" s="269" t="s">
        <v>216</v>
      </c>
      <c r="B23" s="6" t="s">
        <v>217</v>
      </c>
      <c r="C23" s="9">
        <v>8790</v>
      </c>
      <c r="D23" s="3">
        <f>ROUNDUP(C23*Contents!$AF$4,0)</f>
        <v>6153</v>
      </c>
      <c r="E23" s="4">
        <f>ROUNDUP(C23*Contents!$AF$5,0)</f>
        <v>5433</v>
      </c>
      <c r="F23" s="220"/>
      <c r="G23" s="380"/>
    </row>
    <row r="24" spans="1:7" x14ac:dyDescent="0.2">
      <c r="A24" s="269" t="s">
        <v>218</v>
      </c>
      <c r="B24" s="6" t="s">
        <v>219</v>
      </c>
      <c r="C24" s="9">
        <v>10190</v>
      </c>
      <c r="D24" s="3">
        <f>ROUNDUP(C24*Contents!$AF$4,0)</f>
        <v>7133</v>
      </c>
      <c r="E24" s="4">
        <f>ROUNDUP(C24*Contents!$AF$5,0)</f>
        <v>6298</v>
      </c>
      <c r="F24" s="220"/>
      <c r="G24" s="380"/>
    </row>
    <row r="25" spans="1:7" x14ac:dyDescent="0.2">
      <c r="A25" s="496" t="s">
        <v>87</v>
      </c>
      <c r="B25" s="497"/>
      <c r="C25" s="8"/>
      <c r="D25" s="8"/>
      <c r="E25" s="34"/>
      <c r="F25" s="221"/>
    </row>
    <row r="26" spans="1:7" x14ac:dyDescent="0.2">
      <c r="A26" s="233" t="s">
        <v>355</v>
      </c>
      <c r="B26" s="6" t="s">
        <v>356</v>
      </c>
      <c r="C26" s="9" t="s">
        <v>354</v>
      </c>
      <c r="D26" s="9" t="s">
        <v>354</v>
      </c>
      <c r="E26" s="4" t="s">
        <v>354</v>
      </c>
      <c r="F26" s="216"/>
    </row>
    <row r="27" spans="1:7" s="89" customFormat="1" ht="10.5" customHeight="1" x14ac:dyDescent="0.15">
      <c r="A27" s="485"/>
      <c r="B27" s="486"/>
      <c r="C27" s="486"/>
      <c r="D27" s="486"/>
      <c r="E27" s="487"/>
      <c r="F27" s="328"/>
    </row>
    <row r="28" spans="1:7" x14ac:dyDescent="0.2">
      <c r="A28" s="469" t="s">
        <v>449</v>
      </c>
      <c r="B28" s="470"/>
      <c r="C28" s="102" t="s">
        <v>0</v>
      </c>
      <c r="D28" s="99" t="s">
        <v>1</v>
      </c>
      <c r="E28" s="130" t="s">
        <v>2</v>
      </c>
      <c r="F28" s="208"/>
    </row>
    <row r="29" spans="1:7" x14ac:dyDescent="0.2">
      <c r="A29" s="233" t="s">
        <v>88</v>
      </c>
      <c r="B29" s="6" t="s">
        <v>89</v>
      </c>
      <c r="C29" s="31">
        <v>1840</v>
      </c>
      <c r="D29" s="3">
        <f>ROUNDUP(C29*Contents!$AF$4,0)</f>
        <v>1288</v>
      </c>
      <c r="E29" s="4">
        <f>ROUNDUP(C29*Contents!$AF$5,0)</f>
        <v>1138</v>
      </c>
      <c r="F29" s="220"/>
    </row>
    <row r="30" spans="1:7" x14ac:dyDescent="0.2">
      <c r="A30" s="233" t="s">
        <v>90</v>
      </c>
      <c r="B30" s="6" t="s">
        <v>91</v>
      </c>
      <c r="C30" s="31">
        <v>630</v>
      </c>
      <c r="D30" s="3">
        <f>ROUNDUP(C30*Contents!$AF$4,0)</f>
        <v>441</v>
      </c>
      <c r="E30" s="4">
        <f>ROUNDUP(C30*Contents!$AF$5,0)</f>
        <v>390</v>
      </c>
      <c r="F30" s="220"/>
    </row>
    <row r="31" spans="1:7" s="89" customFormat="1" ht="6.75" x14ac:dyDescent="0.15">
      <c r="A31" s="273"/>
      <c r="B31" s="85"/>
      <c r="C31" s="86"/>
      <c r="D31" s="87"/>
      <c r="E31" s="88"/>
      <c r="F31" s="274"/>
    </row>
    <row r="32" spans="1:7" x14ac:dyDescent="0.2">
      <c r="A32" s="275" t="s">
        <v>92</v>
      </c>
      <c r="B32" s="35"/>
      <c r="C32" s="36"/>
      <c r="D32" s="14"/>
      <c r="E32" s="15"/>
      <c r="F32" s="220"/>
    </row>
    <row r="33" spans="1:7" x14ac:dyDescent="0.2">
      <c r="A33" s="233" t="s">
        <v>292</v>
      </c>
      <c r="B33" s="6" t="s">
        <v>93</v>
      </c>
      <c r="C33" s="31">
        <v>998</v>
      </c>
      <c r="D33" s="3">
        <f>ROUNDUP(C33*Contents!$AF$4,0)</f>
        <v>699</v>
      </c>
      <c r="E33" s="4">
        <f>ROUNDUP(C33*Contents!$AF$5,0)</f>
        <v>617</v>
      </c>
      <c r="F33" s="220"/>
    </row>
    <row r="34" spans="1:7" x14ac:dyDescent="0.2">
      <c r="A34" s="233" t="s">
        <v>293</v>
      </c>
      <c r="B34" s="6" t="s">
        <v>94</v>
      </c>
      <c r="C34" s="31">
        <v>1525</v>
      </c>
      <c r="D34" s="3">
        <f>ROUNDUP(C34*Contents!$AF$4,0)</f>
        <v>1068</v>
      </c>
      <c r="E34" s="4">
        <f>ROUNDUP(C34*Contents!$AF$5,0)</f>
        <v>943</v>
      </c>
      <c r="F34" s="220"/>
    </row>
    <row r="35" spans="1:7" x14ac:dyDescent="0.2">
      <c r="A35" s="233" t="s">
        <v>294</v>
      </c>
      <c r="B35" s="6" t="s">
        <v>95</v>
      </c>
      <c r="C35" s="31">
        <v>2050</v>
      </c>
      <c r="D35" s="3">
        <f>ROUNDUP(C35*Contents!$AF$4,0)</f>
        <v>1435</v>
      </c>
      <c r="E35" s="4">
        <f>ROUNDUP(C35*Contents!$AF$5,0)</f>
        <v>1267</v>
      </c>
      <c r="F35" s="220"/>
    </row>
    <row r="36" spans="1:7" x14ac:dyDescent="0.2">
      <c r="A36" s="233" t="s">
        <v>295</v>
      </c>
      <c r="B36" s="6" t="s">
        <v>96</v>
      </c>
      <c r="C36" s="31">
        <v>2580</v>
      </c>
      <c r="D36" s="3">
        <f>ROUNDUP(C36*Contents!$AF$4,0)</f>
        <v>1806</v>
      </c>
      <c r="E36" s="4">
        <f>ROUNDUP(C36*Contents!$AF$5,0)</f>
        <v>1595</v>
      </c>
      <c r="F36" s="220"/>
    </row>
    <row r="37" spans="1:7" x14ac:dyDescent="0.2">
      <c r="A37" s="233" t="s">
        <v>296</v>
      </c>
      <c r="B37" s="6" t="s">
        <v>97</v>
      </c>
      <c r="C37" s="31">
        <v>3070</v>
      </c>
      <c r="D37" s="3">
        <f>ROUNDUP(C37*Contents!$AF$4,0)</f>
        <v>2149</v>
      </c>
      <c r="E37" s="4">
        <f>ROUNDUP(C37*Contents!$AF$5,0)</f>
        <v>1898</v>
      </c>
      <c r="F37" s="220"/>
    </row>
    <row r="38" spans="1:7" x14ac:dyDescent="0.2">
      <c r="A38" s="233" t="s">
        <v>297</v>
      </c>
      <c r="B38" s="6" t="s">
        <v>298</v>
      </c>
      <c r="C38" s="31">
        <v>3470</v>
      </c>
      <c r="D38" s="3">
        <f>ROUNDUP(C38*Contents!$AF$4,0)</f>
        <v>2429</v>
      </c>
      <c r="E38" s="4">
        <f>ROUNDUP(C38*Contents!$AF$5,0)</f>
        <v>2145</v>
      </c>
      <c r="F38" s="220"/>
    </row>
    <row r="39" spans="1:7" s="89" customFormat="1" ht="6.75" customHeight="1" x14ac:dyDescent="0.15">
      <c r="A39" s="273"/>
      <c r="B39" s="85"/>
      <c r="C39" s="86"/>
      <c r="D39" s="87"/>
      <c r="E39" s="160"/>
      <c r="F39" s="274"/>
    </row>
    <row r="40" spans="1:7" x14ac:dyDescent="0.2">
      <c r="A40" s="469" t="s">
        <v>98</v>
      </c>
      <c r="B40" s="470"/>
      <c r="C40" s="102" t="s">
        <v>0</v>
      </c>
      <c r="D40" s="99" t="s">
        <v>1</v>
      </c>
      <c r="E40" s="130" t="s">
        <v>2</v>
      </c>
      <c r="F40" s="208"/>
    </row>
    <row r="41" spans="1:7" ht="25.5" x14ac:dyDescent="0.2">
      <c r="A41" s="267" t="s">
        <v>99</v>
      </c>
      <c r="B41" s="91" t="s">
        <v>323</v>
      </c>
      <c r="C41" s="38">
        <v>0.35</v>
      </c>
      <c r="D41" s="39">
        <v>0.35</v>
      </c>
      <c r="E41" s="40">
        <v>0.35</v>
      </c>
      <c r="F41" s="220"/>
    </row>
    <row r="42" spans="1:7" ht="28.5" x14ac:dyDescent="0.2">
      <c r="A42" s="267" t="s">
        <v>100</v>
      </c>
      <c r="B42" s="90" t="s">
        <v>600</v>
      </c>
      <c r="C42" s="79">
        <v>230</v>
      </c>
      <c r="D42" s="3">
        <f>ROUNDUP(C42*Contents!$AF$4,0)</f>
        <v>161</v>
      </c>
      <c r="E42" s="4">
        <f>ROUNDUP(C42*Contents!$AF$5,0)</f>
        <v>143</v>
      </c>
      <c r="F42" s="220"/>
    </row>
    <row r="43" spans="1:7" x14ac:dyDescent="0.2">
      <c r="A43" s="276" t="s">
        <v>101</v>
      </c>
      <c r="B43" s="90" t="s">
        <v>324</v>
      </c>
      <c r="C43" s="92">
        <v>480</v>
      </c>
      <c r="D43" s="93">
        <f>ROUNDUP(C43*Contents!$AF$4,0)</f>
        <v>336</v>
      </c>
      <c r="E43" s="94">
        <f>ROUNDUP(C43*Contents!$AF$5,0)</f>
        <v>297</v>
      </c>
      <c r="F43" s="220"/>
    </row>
    <row r="44" spans="1:7" x14ac:dyDescent="0.2">
      <c r="A44" s="276" t="s">
        <v>327</v>
      </c>
      <c r="B44" s="91" t="s">
        <v>713</v>
      </c>
      <c r="C44" s="122">
        <v>198</v>
      </c>
      <c r="D44" s="123">
        <f>ROUNDUP(C44*Contents!$AF$4,0)</f>
        <v>139</v>
      </c>
      <c r="E44" s="94">
        <f>ROUNDUP(C44*Contents!$AF$5,0)</f>
        <v>123</v>
      </c>
      <c r="F44" s="220"/>
    </row>
    <row r="45" spans="1:7" s="74" customFormat="1" x14ac:dyDescent="0.2">
      <c r="A45" s="277" t="s">
        <v>102</v>
      </c>
      <c r="B45" s="488" t="s">
        <v>325</v>
      </c>
      <c r="C45" s="489"/>
      <c r="D45" s="489"/>
      <c r="E45" s="489"/>
      <c r="F45" s="490"/>
      <c r="G45" s="1"/>
    </row>
    <row r="46" spans="1:7" s="74" customFormat="1" x14ac:dyDescent="0.2">
      <c r="A46" s="277" t="s">
        <v>103</v>
      </c>
      <c r="B46" s="491" t="s">
        <v>326</v>
      </c>
      <c r="C46" s="489"/>
      <c r="D46" s="489"/>
      <c r="E46" s="489"/>
      <c r="F46" s="490"/>
      <c r="G46" s="1"/>
    </row>
    <row r="47" spans="1:7" x14ac:dyDescent="0.2">
      <c r="A47" s="482"/>
      <c r="B47" s="483"/>
      <c r="C47" s="483"/>
      <c r="D47" s="483"/>
      <c r="E47" s="483"/>
      <c r="F47" s="484"/>
    </row>
  </sheetData>
  <mergeCells count="12">
    <mergeCell ref="A16:E16"/>
    <mergeCell ref="A25:B25"/>
    <mergeCell ref="A1:F1"/>
    <mergeCell ref="A2:B2"/>
    <mergeCell ref="A3:C3"/>
    <mergeCell ref="A15:B15"/>
    <mergeCell ref="A47:F47"/>
    <mergeCell ref="A27:E27"/>
    <mergeCell ref="A28:B28"/>
    <mergeCell ref="A40:B40"/>
    <mergeCell ref="B45:F45"/>
    <mergeCell ref="B46:F46"/>
  </mergeCells>
  <phoneticPr fontId="2" type="noConversion"/>
  <conditionalFormatting sqref="D28:D44 E29:E39 E41:E44 D2:D14 E3:E14 D17:E26">
    <cfRule type="cellIs" dxfId="24" priority="1" stopIfTrue="1" operator="equal">
      <formula>0</formula>
    </cfRule>
  </conditionalFormatting>
  <printOptions horizontalCentered="1" verticalCentered="1"/>
  <pageMargins left="0.23622047244094491" right="0.23622047244094491" top="0.15748031496062992" bottom="0.35433070866141736" header="0.31496062992125984" footer="0.31496062992125984"/>
  <pageSetup paperSize="9" scale="80" orientation="landscape" r:id="rId1"/>
  <headerFooter alignWithMargins="0">
    <oddFooter>&amp;R&amp;8&amp;A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Contents</vt:lpstr>
      <vt:lpstr>Page 3</vt:lpstr>
      <vt:lpstr>Page 4</vt:lpstr>
      <vt:lpstr>Page 5</vt:lpstr>
      <vt:lpstr>Page 6</vt:lpstr>
      <vt:lpstr>Page 7</vt:lpstr>
      <vt:lpstr>Page 8</vt:lpstr>
      <vt:lpstr>Page 9</vt:lpstr>
      <vt:lpstr>Page 10</vt:lpstr>
      <vt:lpstr>Page 11</vt:lpstr>
      <vt:lpstr>Page 12</vt:lpstr>
      <vt:lpstr>Page 13</vt:lpstr>
      <vt:lpstr>Page 14</vt:lpstr>
      <vt:lpstr>Page 15</vt:lpstr>
      <vt:lpstr>'Page 10'!Print_Area</vt:lpstr>
      <vt:lpstr>'Page 11'!Print_Area</vt:lpstr>
      <vt:lpstr>'Page 12'!Print_Area</vt:lpstr>
      <vt:lpstr>'Page 13'!Print_Area</vt:lpstr>
      <vt:lpstr>'Page 14'!Print_Area</vt:lpstr>
      <vt:lpstr>'Page 15'!Print_Area</vt:lpstr>
      <vt:lpstr>'Page 3'!Print_Area</vt:lpstr>
      <vt:lpstr>'Page 4'!Print_Area</vt:lpstr>
      <vt:lpstr>'Page 5'!Print_Area</vt:lpstr>
      <vt:lpstr>'Page 6'!Print_Area</vt:lpstr>
      <vt:lpstr>'Page 7'!Print_Area</vt:lpstr>
      <vt:lpstr>'Page 8'!Print_Area</vt:lpstr>
      <vt:lpstr>'Page 9'!Print_Area</vt:lpstr>
    </vt:vector>
  </TitlesOfParts>
  <Company>Intech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Andrea Velandia</cp:lastModifiedBy>
  <cp:lastPrinted>2022-04-12T03:59:39Z</cp:lastPrinted>
  <dcterms:created xsi:type="dcterms:W3CDTF">2006-02-03T02:53:33Z</dcterms:created>
  <dcterms:modified xsi:type="dcterms:W3CDTF">2022-05-30T03:23:36Z</dcterms:modified>
</cp:coreProperties>
</file>